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activeTab="0"/>
  </bookViews>
  <sheets>
    <sheet name="Irvine" sheetId="1" r:id="rId1"/>
  </sheets>
  <definedNames>
    <definedName name="_xlnm.Print_Area" localSheetId="0">'Irvine'!$A$1:$O$189</definedName>
    <definedName name="_xlnm.Print_Titles" localSheetId="0">'Irvine'!$1:$3</definedName>
  </definedNames>
  <calcPr fullCalcOnLoad="1"/>
</workbook>
</file>

<file path=xl/sharedStrings.xml><?xml version="1.0" encoding="utf-8"?>
<sst xmlns="http://schemas.openxmlformats.org/spreadsheetml/2006/main" count="166" uniqueCount="66">
  <si>
    <t>Current Funds</t>
  </si>
  <si>
    <t>Distribution</t>
  </si>
  <si>
    <t>Total</t>
  </si>
  <si>
    <t>Unrestricted</t>
  </si>
  <si>
    <t>Restricted</t>
  </si>
  <si>
    <t>Salaries and Wages</t>
  </si>
  <si>
    <t>Other Expenditures</t>
  </si>
  <si>
    <t>Less: Transfers</t>
  </si>
  <si>
    <t xml:space="preserve">Instruction                                       </t>
  </si>
  <si>
    <t>Research</t>
  </si>
  <si>
    <t xml:space="preserve">Public service                                    </t>
  </si>
  <si>
    <t xml:space="preserve">Academic support                                  </t>
  </si>
  <si>
    <t xml:space="preserve">Student services                                  </t>
  </si>
  <si>
    <t xml:space="preserve">Institutional support                             </t>
  </si>
  <si>
    <t>Operation and maintenance of plant</t>
  </si>
  <si>
    <t xml:space="preserve">Student financial aid                              </t>
  </si>
  <si>
    <t>Auxiliary enterprises</t>
  </si>
  <si>
    <t xml:space="preserve">Total                                           </t>
  </si>
  <si>
    <t>TUITION AND FEES</t>
  </si>
  <si>
    <t>Academic support</t>
  </si>
  <si>
    <t xml:space="preserve">Student financial aid                             </t>
  </si>
  <si>
    <t>FEDERAL GOVERNMENT</t>
  </si>
  <si>
    <t>Appropriations</t>
  </si>
  <si>
    <t xml:space="preserve">Research                                        </t>
  </si>
  <si>
    <t xml:space="preserve">Public service                                  </t>
  </si>
  <si>
    <t xml:space="preserve">Total                                        </t>
  </si>
  <si>
    <t>Grants</t>
  </si>
  <si>
    <t xml:space="preserve">Instruction                                     </t>
  </si>
  <si>
    <t xml:space="preserve">Academic support                                </t>
  </si>
  <si>
    <t xml:space="preserve">Student services                                </t>
  </si>
  <si>
    <t xml:space="preserve">Institutional support                           </t>
  </si>
  <si>
    <t xml:space="preserve"> </t>
  </si>
  <si>
    <t>Contracts</t>
  </si>
  <si>
    <t>Instruction</t>
  </si>
  <si>
    <t>Public Service</t>
  </si>
  <si>
    <t xml:space="preserve">  Total Federal Government                     </t>
  </si>
  <si>
    <t>SPECIAL STATE APPROPRI-</t>
  </si>
  <si>
    <t xml:space="preserve">Research                                          </t>
  </si>
  <si>
    <t>Public service</t>
  </si>
  <si>
    <t>Student services</t>
  </si>
  <si>
    <t>Institutional support</t>
  </si>
  <si>
    <t xml:space="preserve">Total                                          </t>
  </si>
  <si>
    <t>LOCAL GOVERNMENT</t>
  </si>
  <si>
    <t>PRIVATE GIFTS, GRANTS AND</t>
  </si>
  <si>
    <t>CONTRACTS</t>
  </si>
  <si>
    <t>Student financial aid</t>
  </si>
  <si>
    <t xml:space="preserve">ENDOWMENT AND </t>
  </si>
  <si>
    <t>SIMILAR FUNDS</t>
  </si>
  <si>
    <t>SALES AND SERVICES OF</t>
  </si>
  <si>
    <t>EDUCATIONAL ACTIVITIES</t>
  </si>
  <si>
    <t xml:space="preserve">Academic support                             </t>
  </si>
  <si>
    <t>AUXILIARY ENTERPRISES</t>
  </si>
  <si>
    <t>OTHER SOURCES</t>
  </si>
  <si>
    <t xml:space="preserve">Research                                         </t>
  </si>
  <si>
    <t xml:space="preserve">Public service                                   </t>
  </si>
  <si>
    <t xml:space="preserve">Academic support                                 </t>
  </si>
  <si>
    <t xml:space="preserve">Institutional support                            </t>
  </si>
  <si>
    <t xml:space="preserve">Total                                         </t>
  </si>
  <si>
    <t>RESERVES</t>
  </si>
  <si>
    <t>Total Current Funds Expenditures</t>
  </si>
  <si>
    <t xml:space="preserve">Medical centers                                </t>
  </si>
  <si>
    <t>MEDICAL CENTERS</t>
  </si>
  <si>
    <r>
      <t>GENERAL FUNDS</t>
    </r>
    <r>
      <rPr>
        <b/>
        <sz val="10"/>
        <rFont val="Times New Roman"/>
        <family val="1"/>
      </rPr>
      <t xml:space="preserve"> (1)</t>
    </r>
  </si>
  <si>
    <r>
      <t>ATIONS AND CONTRACTS</t>
    </r>
    <r>
      <rPr>
        <b/>
        <sz val="10"/>
        <rFont val="Times New Roman"/>
        <family val="1"/>
      </rPr>
      <t xml:space="preserve"> (2)</t>
    </r>
  </si>
  <si>
    <t>Excludes State Specific General Funds</t>
  </si>
  <si>
    <t>Includes State Specific General Funds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</si>
</sst>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,_);_(&quot;$&quot;* \(#,##0,\);_(&quot;$&quot;* &quot;-&quot;_);_(@_)"/>
    <numFmt numFmtId="165" formatCode="_(* #,##0,_);_(* \(#,##0,\);_(* &quot;-&quot;_);_(@_)"/>
    <numFmt numFmtId="166" formatCode="\A\a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NumberFormat="0" applyFill="0" applyBorder="0" applyAlignment="0">
      <protection locked="0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6" fillId="0" borderId="0" applyNumberFormat="0" applyFill="0" applyBorder="0" applyAlignment="0">
      <protection/>
    </xf>
    <xf numFmtId="9" fontId="5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7" fillId="0" borderId="0" xfId="20" applyNumberFormat="1" applyFont="1" applyBorder="1" applyAlignment="1">
      <alignment horizontal="left"/>
      <protection/>
    </xf>
    <xf numFmtId="37" fontId="6" fillId="0" borderId="0" xfId="20" applyNumberFormat="1" applyFont="1" applyAlignment="1">
      <alignment horizontal="left"/>
      <protection/>
    </xf>
    <xf numFmtId="37" fontId="7" fillId="0" borderId="0" xfId="20" applyNumberFormat="1" applyFont="1" applyAlignment="1">
      <alignment horizontal="left"/>
      <protection/>
    </xf>
    <xf numFmtId="37" fontId="6" fillId="0" borderId="0" xfId="20" applyNumberFormat="1" applyFont="1" applyAlignment="1">
      <alignment horizontal="left" wrapText="1"/>
      <protection/>
    </xf>
    <xf numFmtId="37" fontId="6" fillId="0" borderId="0" xfId="20" applyFont="1" applyAlignment="1">
      <alignment/>
      <protection/>
    </xf>
    <xf numFmtId="37" fontId="6" fillId="0" borderId="1" xfId="20" applyNumberFormat="1" applyFont="1" applyBorder="1" applyAlignment="1">
      <alignment horizontal="left" wrapText="1"/>
      <protection/>
    </xf>
    <xf numFmtId="37" fontId="6" fillId="0" borderId="2" xfId="20" applyNumberFormat="1" applyFont="1" applyBorder="1" applyAlignment="1">
      <alignment horizontal="centerContinuous" wrapText="1"/>
      <protection/>
    </xf>
    <xf numFmtId="37" fontId="6" fillId="0" borderId="0" xfId="20" applyFont="1" applyBorder="1" applyAlignment="1">
      <alignment/>
      <protection/>
    </xf>
    <xf numFmtId="37" fontId="6" fillId="0" borderId="0" xfId="20" applyNumberFormat="1" applyFont="1" applyAlignment="1">
      <alignment wrapText="1"/>
      <protection/>
    </xf>
    <xf numFmtId="37" fontId="6" fillId="0" borderId="3" xfId="20" applyNumberFormat="1" applyFont="1" applyBorder="1" applyAlignment="1">
      <alignment horizontal="center" wrapText="1"/>
      <protection/>
    </xf>
    <xf numFmtId="37" fontId="6" fillId="0" borderId="0" xfId="20" applyFont="1" applyAlignment="1">
      <alignment wrapText="1"/>
      <protection/>
    </xf>
    <xf numFmtId="37" fontId="6" fillId="0" borderId="0" xfId="20" applyNumberFormat="1" applyFont="1" applyAlignment="1">
      <alignment/>
      <protection/>
    </xf>
    <xf numFmtId="37" fontId="0" fillId="0" borderId="0" xfId="0" applyFont="1" applyAlignment="1">
      <alignment/>
    </xf>
    <xf numFmtId="164" fontId="6" fillId="0" borderId="0" xfId="20" applyNumberFormat="1" applyFont="1" applyBorder="1" applyAlignment="1">
      <alignment/>
      <protection/>
    </xf>
    <xf numFmtId="164" fontId="6" fillId="0" borderId="0" xfId="15" applyNumberFormat="1" applyFont="1" applyBorder="1" applyAlignment="1">
      <alignment/>
      <protection locked="0"/>
    </xf>
    <xf numFmtId="165" fontId="6" fillId="0" borderId="0" xfId="20" applyNumberFormat="1" applyFont="1" applyBorder="1" applyAlignment="1">
      <alignment/>
      <protection/>
    </xf>
    <xf numFmtId="165" fontId="6" fillId="0" borderId="0" xfId="15" applyNumberFormat="1" applyFont="1" applyBorder="1" applyAlignment="1">
      <alignment/>
      <protection locked="0"/>
    </xf>
    <xf numFmtId="165" fontId="6" fillId="0" borderId="3" xfId="20" applyNumberFormat="1" applyFont="1" applyBorder="1" applyAlignment="1">
      <alignment/>
      <protection/>
    </xf>
    <xf numFmtId="165" fontId="6" fillId="0" borderId="3" xfId="15" applyNumberFormat="1" applyFont="1" applyBorder="1" applyAlignment="1">
      <alignment/>
      <protection locked="0"/>
    </xf>
    <xf numFmtId="164" fontId="6" fillId="0" borderId="4" xfId="20" applyNumberFormat="1" applyFont="1" applyBorder="1" applyAlignment="1">
      <alignment/>
      <protection/>
    </xf>
    <xf numFmtId="165" fontId="6" fillId="2" borderId="0" xfId="15" applyNumberFormat="1" applyFont="1" applyFill="1" applyBorder="1" applyAlignment="1">
      <alignment/>
      <protection locked="0"/>
    </xf>
    <xf numFmtId="37" fontId="8" fillId="0" borderId="0" xfId="20" applyNumberFormat="1" applyFont="1" applyAlignment="1">
      <alignment/>
      <protection/>
    </xf>
  </cellXfs>
  <cellStyles count="8">
    <cellStyle name="Normal" xfId="0"/>
    <cellStyle name="Campus-entered" xfId="15"/>
    <cellStyle name="Comma" xfId="16"/>
    <cellStyle name="Comma [0]" xfId="17"/>
    <cellStyle name="Currency" xfId="18"/>
    <cellStyle name="Currency [0]" xfId="19"/>
    <cellStyle name="Not-campus-enter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55"/>
  <sheetViews>
    <sheetView tabSelected="1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12.625" defaultRowHeight="12.75"/>
  <cols>
    <col min="1" max="2" width="0.875" style="5" customWidth="1"/>
    <col min="3" max="3" width="3.625" style="5" customWidth="1"/>
    <col min="4" max="4" width="30.625" style="4" customWidth="1"/>
    <col min="5" max="5" width="10.625" style="5" customWidth="1"/>
    <col min="6" max="6" width="0.875" style="5" customWidth="1"/>
    <col min="7" max="7" width="10.50390625" style="5" customWidth="1"/>
    <col min="8" max="8" width="0.875" style="5" customWidth="1"/>
    <col min="9" max="9" width="10.25390625" style="5" customWidth="1"/>
    <col min="10" max="10" width="0.875" style="5" customWidth="1"/>
    <col min="11" max="11" width="10.625" style="5" customWidth="1"/>
    <col min="12" max="12" width="0.875" style="5" customWidth="1"/>
    <col min="13" max="13" width="10.625" style="5" customWidth="1"/>
    <col min="14" max="14" width="0.875" style="5" customWidth="1"/>
    <col min="15" max="15" width="10.50390625" style="5" customWidth="1"/>
    <col min="16" max="16" width="9.625" style="5" customWidth="1"/>
    <col min="17" max="16384" width="12.625" style="5" customWidth="1"/>
  </cols>
  <sheetData>
    <row r="1" spans="1:15" s="8" customFormat="1" ht="21.75" customHeight="1">
      <c r="A1" s="6"/>
      <c r="B1" s="6"/>
      <c r="C1" s="6"/>
      <c r="D1" s="6"/>
      <c r="E1" s="6"/>
      <c r="F1" s="6"/>
      <c r="G1" s="7" t="s">
        <v>0</v>
      </c>
      <c r="H1" s="7"/>
      <c r="I1" s="7"/>
      <c r="J1" s="6"/>
      <c r="K1" s="7" t="s">
        <v>1</v>
      </c>
      <c r="L1" s="7"/>
      <c r="M1" s="7"/>
      <c r="N1" s="7"/>
      <c r="O1" s="7"/>
    </row>
    <row r="2" spans="1:15" s="11" customFormat="1" ht="33.75" customHeight="1">
      <c r="A2" s="9"/>
      <c r="B2" s="9"/>
      <c r="C2" s="9"/>
      <c r="D2" s="4"/>
      <c r="E2" s="10" t="s">
        <v>2</v>
      </c>
      <c r="F2" s="8"/>
      <c r="G2" s="10" t="s">
        <v>3</v>
      </c>
      <c r="H2" s="8"/>
      <c r="I2" s="10" t="s">
        <v>4</v>
      </c>
      <c r="J2" s="8"/>
      <c r="K2" s="10" t="s">
        <v>5</v>
      </c>
      <c r="L2" s="8"/>
      <c r="M2" s="10" t="s">
        <v>6</v>
      </c>
      <c r="N2" s="8"/>
      <c r="O2" s="10" t="s">
        <v>7</v>
      </c>
    </row>
    <row r="3" spans="1:15" ht="12.75" customHeight="1">
      <c r="A3" s="1"/>
      <c r="B3" s="1"/>
      <c r="C3" s="1"/>
      <c r="E3" s="12"/>
      <c r="G3" s="12"/>
      <c r="I3" s="12"/>
      <c r="K3" s="12"/>
      <c r="M3" s="12"/>
      <c r="O3" s="12"/>
    </row>
    <row r="4" spans="1:15" ht="21" customHeight="1">
      <c r="A4" s="1" t="s">
        <v>62</v>
      </c>
      <c r="B4" s="1"/>
      <c r="C4" s="13"/>
      <c r="E4" s="12"/>
      <c r="G4" s="12"/>
      <c r="I4" s="12"/>
      <c r="K4" s="12"/>
      <c r="M4" s="12"/>
      <c r="O4" s="12"/>
    </row>
    <row r="5" spans="1:16" ht="12.75" customHeight="1">
      <c r="A5" s="13"/>
      <c r="B5" s="13"/>
      <c r="C5" s="2" t="s">
        <v>8</v>
      </c>
      <c r="E5" s="14">
        <f aca="true" t="shared" si="0" ref="E5:E14">SUM(G5:I5)</f>
        <v>150220121</v>
      </c>
      <c r="G5" s="15">
        <v>150220121</v>
      </c>
      <c r="I5" s="14">
        <v>0</v>
      </c>
      <c r="K5" s="15">
        <v>150872035</v>
      </c>
      <c r="M5" s="15">
        <v>-651914</v>
      </c>
      <c r="O5" s="15">
        <v>0</v>
      </c>
      <c r="P5" s="5">
        <f>+K5+M5-O5-E5</f>
        <v>0</v>
      </c>
    </row>
    <row r="6" spans="1:16" ht="12.75">
      <c r="A6" s="13"/>
      <c r="B6" s="13"/>
      <c r="C6" s="2" t="s">
        <v>9</v>
      </c>
      <c r="E6" s="16">
        <f t="shared" si="0"/>
        <v>14095478</v>
      </c>
      <c r="G6" s="17">
        <v>14095478</v>
      </c>
      <c r="I6" s="16">
        <v>0</v>
      </c>
      <c r="K6" s="17">
        <v>7093420</v>
      </c>
      <c r="M6" s="17">
        <v>7002058</v>
      </c>
      <c r="O6" s="17">
        <v>0</v>
      </c>
      <c r="P6" s="5">
        <f aca="true" t="shared" si="1" ref="P6:P69">+K6+M6-O6-E6</f>
        <v>0</v>
      </c>
    </row>
    <row r="7" spans="1:16" ht="12.75">
      <c r="A7" s="13"/>
      <c r="B7" s="13"/>
      <c r="C7" s="2" t="s">
        <v>10</v>
      </c>
      <c r="E7" s="16">
        <f t="shared" si="0"/>
        <v>2430636</v>
      </c>
      <c r="G7" s="17">
        <v>2430636</v>
      </c>
      <c r="I7" s="16">
        <v>0</v>
      </c>
      <c r="K7" s="17">
        <v>1252179</v>
      </c>
      <c r="M7" s="17">
        <v>1178457</v>
      </c>
      <c r="O7" s="17">
        <v>0</v>
      </c>
      <c r="P7" s="5">
        <f t="shared" si="1"/>
        <v>0</v>
      </c>
    </row>
    <row r="8" spans="1:16" ht="12.75">
      <c r="A8" s="13"/>
      <c r="B8" s="13"/>
      <c r="C8" s="2" t="s">
        <v>11</v>
      </c>
      <c r="E8" s="16">
        <f t="shared" si="0"/>
        <v>56077626</v>
      </c>
      <c r="G8" s="17">
        <v>56077626</v>
      </c>
      <c r="I8" s="16">
        <v>0</v>
      </c>
      <c r="K8" s="17">
        <v>43332673</v>
      </c>
      <c r="M8" s="17">
        <v>12744953</v>
      </c>
      <c r="O8" s="17">
        <v>0</v>
      </c>
      <c r="P8" s="5">
        <f t="shared" si="1"/>
        <v>0</v>
      </c>
    </row>
    <row r="9" spans="1:16" ht="12.75">
      <c r="A9" s="13"/>
      <c r="B9" s="13"/>
      <c r="C9" s="2" t="s">
        <v>60</v>
      </c>
      <c r="E9" s="16">
        <f t="shared" si="0"/>
        <v>8168002</v>
      </c>
      <c r="G9" s="17">
        <v>8168002</v>
      </c>
      <c r="I9" s="16">
        <v>0</v>
      </c>
      <c r="K9" s="17">
        <v>0</v>
      </c>
      <c r="M9" s="17">
        <v>8168002</v>
      </c>
      <c r="O9" s="17">
        <v>0</v>
      </c>
      <c r="P9" s="5">
        <f t="shared" si="1"/>
        <v>0</v>
      </c>
    </row>
    <row r="10" spans="1:16" ht="12.75">
      <c r="A10" s="13"/>
      <c r="B10" s="13"/>
      <c r="C10" s="2" t="s">
        <v>12</v>
      </c>
      <c r="E10" s="16">
        <f t="shared" si="0"/>
        <v>0</v>
      </c>
      <c r="G10" s="17">
        <v>0</v>
      </c>
      <c r="I10" s="16">
        <v>0</v>
      </c>
      <c r="K10" s="17">
        <v>7168795</v>
      </c>
      <c r="M10" s="17">
        <v>-7168795</v>
      </c>
      <c r="O10" s="17">
        <v>0</v>
      </c>
      <c r="P10" s="5">
        <f t="shared" si="1"/>
        <v>0</v>
      </c>
    </row>
    <row r="11" spans="1:16" ht="12.75">
      <c r="A11" s="13"/>
      <c r="B11" s="13"/>
      <c r="C11" s="2" t="s">
        <v>13</v>
      </c>
      <c r="E11" s="16">
        <f t="shared" si="0"/>
        <v>27493919</v>
      </c>
      <c r="G11" s="17">
        <v>27493919</v>
      </c>
      <c r="I11" s="16">
        <v>0</v>
      </c>
      <c r="K11" s="17">
        <v>27664421</v>
      </c>
      <c r="M11" s="17">
        <v>2710345</v>
      </c>
      <c r="O11" s="17">
        <v>2880847</v>
      </c>
      <c r="P11" s="5">
        <f t="shared" si="1"/>
        <v>0</v>
      </c>
    </row>
    <row r="12" spans="1:16" ht="12.75">
      <c r="A12" s="13"/>
      <c r="B12" s="13"/>
      <c r="C12" s="2" t="s">
        <v>14</v>
      </c>
      <c r="E12" s="16">
        <f t="shared" si="0"/>
        <v>31216964</v>
      </c>
      <c r="G12" s="17">
        <v>31216964</v>
      </c>
      <c r="I12" s="16">
        <v>0</v>
      </c>
      <c r="K12" s="17">
        <v>11076397</v>
      </c>
      <c r="M12" s="17">
        <v>36052232</v>
      </c>
      <c r="O12" s="17">
        <v>15911665</v>
      </c>
      <c r="P12" s="5">
        <f t="shared" si="1"/>
        <v>0</v>
      </c>
    </row>
    <row r="13" spans="1:16" ht="12.75">
      <c r="A13" s="13"/>
      <c r="B13" s="13"/>
      <c r="C13" s="2" t="s">
        <v>15</v>
      </c>
      <c r="E13" s="16">
        <f t="shared" si="0"/>
        <v>19053574</v>
      </c>
      <c r="G13" s="17">
        <v>19053574</v>
      </c>
      <c r="I13" s="16">
        <v>0</v>
      </c>
      <c r="K13" s="17">
        <v>0</v>
      </c>
      <c r="M13" s="17">
        <v>19053574</v>
      </c>
      <c r="O13" s="17">
        <v>0</v>
      </c>
      <c r="P13" s="5">
        <f t="shared" si="1"/>
        <v>0</v>
      </c>
    </row>
    <row r="14" spans="1:16" ht="12.75">
      <c r="A14" s="13"/>
      <c r="B14" s="13"/>
      <c r="C14" s="2" t="s">
        <v>16</v>
      </c>
      <c r="E14" s="18">
        <f t="shared" si="0"/>
        <v>0</v>
      </c>
      <c r="G14" s="19">
        <v>0</v>
      </c>
      <c r="I14" s="18">
        <v>0</v>
      </c>
      <c r="K14" s="19">
        <v>0</v>
      </c>
      <c r="M14" s="19">
        <v>0</v>
      </c>
      <c r="O14" s="19">
        <v>0</v>
      </c>
      <c r="P14" s="5">
        <f t="shared" si="1"/>
        <v>0</v>
      </c>
    </row>
    <row r="15" spans="1:16" ht="12.75">
      <c r="A15" s="12"/>
      <c r="B15" s="12"/>
      <c r="C15" s="12"/>
      <c r="E15" s="12"/>
      <c r="G15" s="12"/>
      <c r="I15" s="12"/>
      <c r="K15" s="12"/>
      <c r="M15" s="12"/>
      <c r="O15" s="12"/>
      <c r="P15" s="5">
        <f t="shared" si="1"/>
        <v>0</v>
      </c>
    </row>
    <row r="16" spans="1:16" ht="12.75">
      <c r="A16" s="12"/>
      <c r="B16" s="12"/>
      <c r="C16" s="12"/>
      <c r="D16" s="4" t="s">
        <v>17</v>
      </c>
      <c r="E16" s="18">
        <f>SUM(E5:E14)</f>
        <v>308756320</v>
      </c>
      <c r="G16" s="18">
        <f>SUM(G5:G14)</f>
        <v>308756320</v>
      </c>
      <c r="I16" s="18">
        <f>SUM(I5:I14)</f>
        <v>0</v>
      </c>
      <c r="K16" s="18">
        <f>SUM(K5:K14)</f>
        <v>248459920</v>
      </c>
      <c r="M16" s="18">
        <f>SUM(M5:M14)</f>
        <v>79088912</v>
      </c>
      <c r="O16" s="18">
        <f>SUM(O5:O14)</f>
        <v>18792512</v>
      </c>
      <c r="P16" s="5">
        <f t="shared" si="1"/>
        <v>0</v>
      </c>
    </row>
    <row r="17" spans="1:16" ht="12.75">
      <c r="A17" s="12"/>
      <c r="B17" s="12"/>
      <c r="C17" s="12"/>
      <c r="E17" s="12"/>
      <c r="G17" s="12"/>
      <c r="I17" s="12"/>
      <c r="K17" s="12"/>
      <c r="M17" s="12"/>
      <c r="O17" s="12"/>
      <c r="P17" s="5">
        <f t="shared" si="1"/>
        <v>0</v>
      </c>
    </row>
    <row r="18" spans="1:16" ht="12.75">
      <c r="A18" s="1" t="s">
        <v>18</v>
      </c>
      <c r="B18" s="1"/>
      <c r="C18" s="13"/>
      <c r="E18" s="12"/>
      <c r="G18" s="12"/>
      <c r="I18" s="12"/>
      <c r="K18" s="12"/>
      <c r="M18" s="12"/>
      <c r="O18" s="12"/>
      <c r="P18" s="5">
        <f t="shared" si="1"/>
        <v>0</v>
      </c>
    </row>
    <row r="19" spans="1:16" ht="12.75">
      <c r="A19" s="13"/>
      <c r="B19" s="13"/>
      <c r="C19" s="2" t="s">
        <v>8</v>
      </c>
      <c r="E19" s="16">
        <f aca="true" t="shared" si="2" ref="E19:E28">SUM(G19:I19)</f>
        <v>90558140</v>
      </c>
      <c r="G19" s="17">
        <v>90558140</v>
      </c>
      <c r="I19" s="16">
        <v>0</v>
      </c>
      <c r="K19" s="17">
        <v>21088044</v>
      </c>
      <c r="M19" s="17">
        <v>71140828</v>
      </c>
      <c r="O19" s="17">
        <v>1670732</v>
      </c>
      <c r="P19" s="5">
        <f t="shared" si="1"/>
        <v>0</v>
      </c>
    </row>
    <row r="20" spans="1:16" ht="12.75">
      <c r="A20" s="13"/>
      <c r="B20" s="13"/>
      <c r="C20" s="2" t="s">
        <v>9</v>
      </c>
      <c r="E20" s="16">
        <f t="shared" si="2"/>
        <v>981183</v>
      </c>
      <c r="G20" s="17">
        <v>981183</v>
      </c>
      <c r="I20" s="16">
        <v>0</v>
      </c>
      <c r="K20" s="17">
        <v>155428</v>
      </c>
      <c r="M20" s="17">
        <v>825755</v>
      </c>
      <c r="O20" s="17">
        <v>0</v>
      </c>
      <c r="P20" s="5">
        <f t="shared" si="1"/>
        <v>0</v>
      </c>
    </row>
    <row r="21" spans="1:16" ht="12.75">
      <c r="A21" s="13"/>
      <c r="B21" s="13"/>
      <c r="C21" s="2" t="s">
        <v>10</v>
      </c>
      <c r="E21" s="16">
        <f t="shared" si="2"/>
        <v>26700</v>
      </c>
      <c r="G21" s="17">
        <v>26700</v>
      </c>
      <c r="I21" s="16">
        <v>0</v>
      </c>
      <c r="K21" s="17">
        <v>7583</v>
      </c>
      <c r="M21" s="17">
        <v>19117</v>
      </c>
      <c r="O21" s="17">
        <v>0</v>
      </c>
      <c r="P21" s="5">
        <f t="shared" si="1"/>
        <v>0</v>
      </c>
    </row>
    <row r="22" spans="1:16" ht="12.75">
      <c r="A22" s="13"/>
      <c r="B22" s="13"/>
      <c r="C22" s="2" t="s">
        <v>19</v>
      </c>
      <c r="E22" s="16">
        <f t="shared" si="2"/>
        <v>9066919</v>
      </c>
      <c r="G22" s="17">
        <v>9066919</v>
      </c>
      <c r="I22" s="16">
        <v>0</v>
      </c>
      <c r="K22" s="17">
        <v>2404105</v>
      </c>
      <c r="M22" s="17">
        <v>6737297</v>
      </c>
      <c r="O22" s="17">
        <v>74483</v>
      </c>
      <c r="P22" s="5">
        <f t="shared" si="1"/>
        <v>0</v>
      </c>
    </row>
    <row r="23" spans="1:16" ht="12.75">
      <c r="A23" s="13"/>
      <c r="B23" s="13"/>
      <c r="C23" s="2" t="s">
        <v>60</v>
      </c>
      <c r="E23" s="16">
        <f t="shared" si="2"/>
        <v>0</v>
      </c>
      <c r="G23" s="17">
        <v>0</v>
      </c>
      <c r="I23" s="16">
        <v>0</v>
      </c>
      <c r="K23" s="17">
        <v>0</v>
      </c>
      <c r="M23" s="17">
        <v>0</v>
      </c>
      <c r="O23" s="17">
        <v>0</v>
      </c>
      <c r="P23" s="5">
        <f t="shared" si="1"/>
        <v>0</v>
      </c>
    </row>
    <row r="24" spans="1:16" ht="12.75">
      <c r="A24" s="13"/>
      <c r="B24" s="13"/>
      <c r="C24" s="2" t="s">
        <v>12</v>
      </c>
      <c r="E24" s="16">
        <f t="shared" si="2"/>
        <v>27859382</v>
      </c>
      <c r="G24" s="17">
        <v>27859382</v>
      </c>
      <c r="I24" s="16">
        <v>0</v>
      </c>
      <c r="K24" s="17">
        <v>11693274</v>
      </c>
      <c r="M24" s="17">
        <v>16498652</v>
      </c>
      <c r="O24" s="17">
        <v>332544</v>
      </c>
      <c r="P24" s="5">
        <f t="shared" si="1"/>
        <v>0</v>
      </c>
    </row>
    <row r="25" spans="1:16" ht="12.75">
      <c r="A25" s="13"/>
      <c r="B25" s="13"/>
      <c r="C25" s="2" t="s">
        <v>13</v>
      </c>
      <c r="E25" s="16">
        <f t="shared" si="2"/>
        <v>9166913</v>
      </c>
      <c r="G25" s="17">
        <v>9166913</v>
      </c>
      <c r="I25" s="16">
        <v>0</v>
      </c>
      <c r="K25" s="17">
        <v>0</v>
      </c>
      <c r="M25" s="17">
        <v>9166913</v>
      </c>
      <c r="O25" s="17">
        <v>0</v>
      </c>
      <c r="P25" s="5">
        <f t="shared" si="1"/>
        <v>0</v>
      </c>
    </row>
    <row r="26" spans="1:16" ht="12.75">
      <c r="A26" s="13"/>
      <c r="B26" s="13"/>
      <c r="C26" s="2" t="s">
        <v>14</v>
      </c>
      <c r="E26" s="16">
        <f t="shared" si="2"/>
        <v>6013503</v>
      </c>
      <c r="G26" s="17">
        <v>6013503</v>
      </c>
      <c r="I26" s="16">
        <v>0</v>
      </c>
      <c r="K26" s="17">
        <v>0</v>
      </c>
      <c r="M26" s="17">
        <v>6013503</v>
      </c>
      <c r="O26" s="17">
        <v>0</v>
      </c>
      <c r="P26" s="5">
        <f t="shared" si="1"/>
        <v>0</v>
      </c>
    </row>
    <row r="27" spans="1:16" ht="12.75">
      <c r="A27" s="13"/>
      <c r="B27" s="13"/>
      <c r="C27" s="2" t="s">
        <v>20</v>
      </c>
      <c r="E27" s="16">
        <f t="shared" si="2"/>
        <v>1740603</v>
      </c>
      <c r="G27" s="17">
        <v>1740603</v>
      </c>
      <c r="I27" s="16">
        <v>0</v>
      </c>
      <c r="K27" s="17">
        <v>0</v>
      </c>
      <c r="M27" s="17">
        <v>1740603</v>
      </c>
      <c r="O27" s="17">
        <v>0</v>
      </c>
      <c r="P27" s="5">
        <f t="shared" si="1"/>
        <v>0</v>
      </c>
    </row>
    <row r="28" spans="1:16" ht="12.75">
      <c r="A28" s="13"/>
      <c r="B28" s="13"/>
      <c r="C28" s="2" t="s">
        <v>16</v>
      </c>
      <c r="E28" s="18">
        <f t="shared" si="2"/>
        <v>0</v>
      </c>
      <c r="G28" s="19">
        <v>0</v>
      </c>
      <c r="I28" s="18">
        <v>0</v>
      </c>
      <c r="K28" s="19">
        <v>0</v>
      </c>
      <c r="M28" s="19">
        <v>0</v>
      </c>
      <c r="O28" s="19">
        <v>0</v>
      </c>
      <c r="P28" s="5">
        <f t="shared" si="1"/>
        <v>0</v>
      </c>
    </row>
    <row r="29" spans="1:16" ht="12.75">
      <c r="A29" s="12"/>
      <c r="B29" s="12"/>
      <c r="C29" s="12"/>
      <c r="E29" s="12"/>
      <c r="G29" s="12"/>
      <c r="I29" s="12"/>
      <c r="K29" s="12"/>
      <c r="M29" s="12"/>
      <c r="O29" s="12"/>
      <c r="P29" s="5">
        <f t="shared" si="1"/>
        <v>0</v>
      </c>
    </row>
    <row r="30" spans="1:16" ht="12.75">
      <c r="A30" s="12"/>
      <c r="B30" s="12"/>
      <c r="C30" s="12"/>
      <c r="D30" s="4" t="s">
        <v>17</v>
      </c>
      <c r="E30" s="18">
        <f>SUM(E19:E28)</f>
        <v>145413343</v>
      </c>
      <c r="G30" s="18">
        <f>SUM(G19:G28)</f>
        <v>145413343</v>
      </c>
      <c r="I30" s="18">
        <f>SUM(I19:I28)</f>
        <v>0</v>
      </c>
      <c r="K30" s="18">
        <f>SUM(K19:K28)</f>
        <v>35348434</v>
      </c>
      <c r="M30" s="18">
        <f>SUM(M19:M28)</f>
        <v>112142668</v>
      </c>
      <c r="O30" s="18">
        <f>SUM(O19:O28)</f>
        <v>2077759</v>
      </c>
      <c r="P30" s="5">
        <f t="shared" si="1"/>
        <v>0</v>
      </c>
    </row>
    <row r="31" spans="1:16" ht="12.75">
      <c r="A31" s="12"/>
      <c r="B31" s="12"/>
      <c r="C31" s="12"/>
      <c r="E31" s="12"/>
      <c r="G31" s="12"/>
      <c r="I31" s="12"/>
      <c r="K31" s="12"/>
      <c r="M31" s="12"/>
      <c r="O31" s="12"/>
      <c r="P31" s="5">
        <f t="shared" si="1"/>
        <v>0</v>
      </c>
    </row>
    <row r="32" spans="1:16" ht="12.75">
      <c r="A32" s="1" t="s">
        <v>21</v>
      </c>
      <c r="B32" s="1"/>
      <c r="C32" s="13"/>
      <c r="E32" s="12"/>
      <c r="G32" s="12"/>
      <c r="I32" s="12"/>
      <c r="K32" s="12"/>
      <c r="M32" s="12"/>
      <c r="O32" s="12"/>
      <c r="P32" s="5">
        <f t="shared" si="1"/>
        <v>0</v>
      </c>
    </row>
    <row r="33" spans="1:16" ht="12.75">
      <c r="A33" s="13"/>
      <c r="B33" s="3" t="s">
        <v>22</v>
      </c>
      <c r="C33" s="13"/>
      <c r="D33" s="5"/>
      <c r="E33" s="12"/>
      <c r="G33" s="12"/>
      <c r="I33" s="12"/>
      <c r="K33" s="12"/>
      <c r="M33" s="12"/>
      <c r="O33" s="12"/>
      <c r="P33" s="5">
        <f t="shared" si="1"/>
        <v>0</v>
      </c>
    </row>
    <row r="34" spans="1:16" ht="12.75">
      <c r="A34" s="13"/>
      <c r="B34" s="13"/>
      <c r="C34" s="2" t="s">
        <v>23</v>
      </c>
      <c r="D34" s="5"/>
      <c r="E34" s="16">
        <f>SUM(G34:I34)</f>
        <v>0</v>
      </c>
      <c r="G34" s="16">
        <v>0</v>
      </c>
      <c r="I34" s="17">
        <v>0</v>
      </c>
      <c r="K34" s="17">
        <v>0</v>
      </c>
      <c r="M34" s="17">
        <v>0</v>
      </c>
      <c r="O34" s="17">
        <v>0</v>
      </c>
      <c r="P34" s="5">
        <f t="shared" si="1"/>
        <v>0</v>
      </c>
    </row>
    <row r="35" spans="1:16" ht="12.75">
      <c r="A35" s="13"/>
      <c r="B35" s="13"/>
      <c r="C35" s="2" t="s">
        <v>24</v>
      </c>
      <c r="D35" s="5"/>
      <c r="E35" s="16">
        <f>SUM(G35:I35)</f>
        <v>0</v>
      </c>
      <c r="G35" s="16">
        <v>0</v>
      </c>
      <c r="I35" s="17">
        <v>0</v>
      </c>
      <c r="K35" s="17">
        <v>0</v>
      </c>
      <c r="M35" s="17">
        <v>0</v>
      </c>
      <c r="O35" s="17">
        <v>0</v>
      </c>
      <c r="P35" s="5">
        <f t="shared" si="1"/>
        <v>0</v>
      </c>
    </row>
    <row r="36" spans="1:16" ht="12.75">
      <c r="A36" s="13"/>
      <c r="B36" s="13"/>
      <c r="C36" s="2" t="s">
        <v>19</v>
      </c>
      <c r="D36" s="5"/>
      <c r="E36" s="18">
        <f>SUM(G36:I36)</f>
        <v>0</v>
      </c>
      <c r="G36" s="18">
        <v>0</v>
      </c>
      <c r="I36" s="19">
        <v>0</v>
      </c>
      <c r="K36" s="19">
        <v>0</v>
      </c>
      <c r="M36" s="19">
        <v>0</v>
      </c>
      <c r="O36" s="19">
        <v>0</v>
      </c>
      <c r="P36" s="5">
        <f t="shared" si="1"/>
        <v>0</v>
      </c>
    </row>
    <row r="37" spans="1:16" ht="12.75">
      <c r="A37" s="12"/>
      <c r="B37" s="12"/>
      <c r="C37" s="12"/>
      <c r="E37" s="16"/>
      <c r="G37" s="16"/>
      <c r="I37" s="16"/>
      <c r="K37" s="16"/>
      <c r="M37" s="16"/>
      <c r="O37" s="16"/>
      <c r="P37" s="5">
        <f t="shared" si="1"/>
        <v>0</v>
      </c>
    </row>
    <row r="38" spans="4:16" ht="12.75">
      <c r="D38" s="4" t="s">
        <v>25</v>
      </c>
      <c r="E38" s="18">
        <f>SUM(E34:E36)</f>
        <v>0</v>
      </c>
      <c r="G38" s="18">
        <f>SUM(G34:G36)</f>
        <v>0</v>
      </c>
      <c r="I38" s="18">
        <f>SUM(I34:I36)</f>
        <v>0</v>
      </c>
      <c r="K38" s="18">
        <f>SUM(K34:K36)</f>
        <v>0</v>
      </c>
      <c r="M38" s="18">
        <f>SUM(M34:M36)</f>
        <v>0</v>
      </c>
      <c r="O38" s="18">
        <f>SUM(O34:O36)</f>
        <v>0</v>
      </c>
      <c r="P38" s="5">
        <f t="shared" si="1"/>
        <v>0</v>
      </c>
    </row>
    <row r="39" spans="1:16" ht="12.75">
      <c r="A39" s="12"/>
      <c r="B39" s="12"/>
      <c r="C39" s="12"/>
      <c r="E39" s="16"/>
      <c r="G39" s="16"/>
      <c r="I39" s="16"/>
      <c r="K39" s="16"/>
      <c r="M39" s="16"/>
      <c r="O39" s="16"/>
      <c r="P39" s="5">
        <f t="shared" si="1"/>
        <v>0</v>
      </c>
    </row>
    <row r="40" spans="1:16" ht="12.75">
      <c r="A40" s="13"/>
      <c r="B40" s="3" t="s">
        <v>26</v>
      </c>
      <c r="C40" s="13"/>
      <c r="E40" s="16"/>
      <c r="G40" s="16"/>
      <c r="I40" s="16"/>
      <c r="K40" s="16"/>
      <c r="M40" s="16"/>
      <c r="O40" s="16"/>
      <c r="P40" s="5">
        <f t="shared" si="1"/>
        <v>0</v>
      </c>
    </row>
    <row r="41" spans="1:16" ht="12.75">
      <c r="A41" s="13"/>
      <c r="B41" s="13"/>
      <c r="C41" s="2" t="s">
        <v>27</v>
      </c>
      <c r="D41" s="5"/>
      <c r="E41" s="16">
        <f aca="true" t="shared" si="3" ref="E41:E50">SUM(G41:I41)</f>
        <v>2864742</v>
      </c>
      <c r="G41" s="16">
        <v>0</v>
      </c>
      <c r="I41" s="17">
        <v>2864742</v>
      </c>
      <c r="K41" s="17">
        <v>1616643</v>
      </c>
      <c r="M41" s="17">
        <v>1248099</v>
      </c>
      <c r="O41" s="17">
        <v>0</v>
      </c>
      <c r="P41" s="5">
        <f t="shared" si="1"/>
        <v>0</v>
      </c>
    </row>
    <row r="42" spans="1:16" ht="12.75">
      <c r="A42" s="13"/>
      <c r="B42" s="13"/>
      <c r="C42" s="2" t="s">
        <v>23</v>
      </c>
      <c r="D42" s="5"/>
      <c r="E42" s="16">
        <f t="shared" si="3"/>
        <v>114740466</v>
      </c>
      <c r="G42" s="16">
        <v>0</v>
      </c>
      <c r="I42" s="21">
        <v>114740466</v>
      </c>
      <c r="K42" s="17">
        <v>58658793</v>
      </c>
      <c r="M42" s="21">
        <v>56081673</v>
      </c>
      <c r="O42" s="17">
        <v>0</v>
      </c>
      <c r="P42" s="5">
        <f t="shared" si="1"/>
        <v>0</v>
      </c>
    </row>
    <row r="43" spans="1:16" ht="12.75">
      <c r="A43" s="13"/>
      <c r="B43" s="13"/>
      <c r="C43" s="2" t="s">
        <v>24</v>
      </c>
      <c r="D43" s="5"/>
      <c r="E43" s="16">
        <f t="shared" si="3"/>
        <v>3353233</v>
      </c>
      <c r="G43" s="16">
        <v>0</v>
      </c>
      <c r="I43" s="17">
        <v>3353233</v>
      </c>
      <c r="K43" s="17">
        <v>1321312</v>
      </c>
      <c r="M43" s="17">
        <v>2031921</v>
      </c>
      <c r="O43" s="17">
        <v>0</v>
      </c>
      <c r="P43" s="5">
        <f t="shared" si="1"/>
        <v>0</v>
      </c>
    </row>
    <row r="44" spans="1:16" ht="12.75">
      <c r="A44" s="13"/>
      <c r="B44" s="13"/>
      <c r="C44" s="2" t="s">
        <v>28</v>
      </c>
      <c r="D44" s="5"/>
      <c r="E44" s="16">
        <f t="shared" si="3"/>
        <v>418034</v>
      </c>
      <c r="G44" s="16">
        <v>0</v>
      </c>
      <c r="I44" s="17">
        <v>418034</v>
      </c>
      <c r="K44" s="17">
        <v>257470</v>
      </c>
      <c r="M44" s="17">
        <v>160564</v>
      </c>
      <c r="O44" s="17">
        <v>0</v>
      </c>
      <c r="P44" s="5">
        <f t="shared" si="1"/>
        <v>0</v>
      </c>
    </row>
    <row r="45" spans="1:16" ht="12.75">
      <c r="A45" s="13"/>
      <c r="B45" s="13"/>
      <c r="C45" s="2" t="s">
        <v>60</v>
      </c>
      <c r="E45" s="16">
        <f t="shared" si="3"/>
        <v>8869</v>
      </c>
      <c r="G45" s="16">
        <v>0</v>
      </c>
      <c r="I45" s="17">
        <v>8869</v>
      </c>
      <c r="K45" s="17">
        <v>8470</v>
      </c>
      <c r="M45" s="17">
        <v>399</v>
      </c>
      <c r="O45" s="17">
        <v>0</v>
      </c>
      <c r="P45" s="5">
        <f t="shared" si="1"/>
        <v>0</v>
      </c>
    </row>
    <row r="46" spans="1:16" ht="12.75">
      <c r="A46" s="13"/>
      <c r="B46" s="13"/>
      <c r="C46" s="2" t="s">
        <v>29</v>
      </c>
      <c r="D46" s="5"/>
      <c r="E46" s="16">
        <f t="shared" si="3"/>
        <v>584108</v>
      </c>
      <c r="G46" s="16">
        <v>0</v>
      </c>
      <c r="I46" s="17">
        <v>584108</v>
      </c>
      <c r="K46" s="17">
        <v>333381</v>
      </c>
      <c r="M46" s="17">
        <v>250727</v>
      </c>
      <c r="O46" s="17">
        <v>0</v>
      </c>
      <c r="P46" s="5">
        <f t="shared" si="1"/>
        <v>0</v>
      </c>
    </row>
    <row r="47" spans="1:16" ht="12.75">
      <c r="A47" s="13"/>
      <c r="B47" s="13"/>
      <c r="C47" s="2" t="s">
        <v>30</v>
      </c>
      <c r="D47" s="5"/>
      <c r="E47" s="16">
        <f t="shared" si="3"/>
        <v>63400</v>
      </c>
      <c r="G47" s="16">
        <v>0</v>
      </c>
      <c r="I47" s="17">
        <v>63400</v>
      </c>
      <c r="K47" s="17">
        <v>63464</v>
      </c>
      <c r="M47" s="17">
        <v>-64</v>
      </c>
      <c r="O47" s="17">
        <v>0</v>
      </c>
      <c r="P47" s="5">
        <f t="shared" si="1"/>
        <v>0</v>
      </c>
    </row>
    <row r="48" spans="1:16" ht="12.75">
      <c r="A48" s="13"/>
      <c r="B48" s="13"/>
      <c r="C48" s="2" t="s">
        <v>14</v>
      </c>
      <c r="D48" s="5"/>
      <c r="E48" s="16">
        <f t="shared" si="3"/>
        <v>0</v>
      </c>
      <c r="G48" s="16">
        <v>0</v>
      </c>
      <c r="I48" s="17">
        <v>0</v>
      </c>
      <c r="K48" s="17">
        <v>0</v>
      </c>
      <c r="M48" s="17">
        <v>0</v>
      </c>
      <c r="O48" s="17">
        <v>0</v>
      </c>
      <c r="P48" s="5">
        <f t="shared" si="1"/>
        <v>0</v>
      </c>
    </row>
    <row r="49" spans="1:16" ht="12.75">
      <c r="A49" s="13"/>
      <c r="B49" s="13"/>
      <c r="C49" s="2" t="s">
        <v>20</v>
      </c>
      <c r="D49" s="5"/>
      <c r="E49" s="16">
        <f t="shared" si="3"/>
        <v>24884621</v>
      </c>
      <c r="G49" s="16">
        <v>0</v>
      </c>
      <c r="I49" s="17">
        <v>24884621</v>
      </c>
      <c r="K49" s="17">
        <v>0</v>
      </c>
      <c r="M49" s="17">
        <v>24884621</v>
      </c>
      <c r="O49" s="17">
        <v>0</v>
      </c>
      <c r="P49" s="5">
        <f t="shared" si="1"/>
        <v>0</v>
      </c>
    </row>
    <row r="50" spans="1:16" ht="12.75">
      <c r="A50" s="13"/>
      <c r="B50" s="13"/>
      <c r="C50" s="2" t="s">
        <v>16</v>
      </c>
      <c r="D50" s="5"/>
      <c r="E50" s="18">
        <f t="shared" si="3"/>
        <v>69565</v>
      </c>
      <c r="G50" s="18">
        <v>0</v>
      </c>
      <c r="I50" s="19">
        <v>69565</v>
      </c>
      <c r="K50" s="19">
        <v>69565</v>
      </c>
      <c r="M50" s="19">
        <v>0</v>
      </c>
      <c r="O50" s="19">
        <v>0</v>
      </c>
      <c r="P50" s="5">
        <f t="shared" si="1"/>
        <v>0</v>
      </c>
    </row>
    <row r="51" spans="1:16" ht="12.75">
      <c r="A51" s="13"/>
      <c r="B51" s="13"/>
      <c r="C51" s="13"/>
      <c r="D51" s="5"/>
      <c r="E51" s="16" t="s">
        <v>31</v>
      </c>
      <c r="G51" s="16"/>
      <c r="I51" s="16"/>
      <c r="K51" s="16"/>
      <c r="M51" s="16"/>
      <c r="O51" s="16"/>
      <c r="P51" s="5">
        <f t="shared" si="1"/>
        <v>0</v>
      </c>
    </row>
    <row r="52" spans="1:16" ht="12.75">
      <c r="A52" s="12"/>
      <c r="B52" s="12"/>
      <c r="C52" s="12"/>
      <c r="D52" s="2" t="s">
        <v>25</v>
      </c>
      <c r="E52" s="18">
        <f>SUM(E41:E50)</f>
        <v>146987038</v>
      </c>
      <c r="G52" s="18">
        <f>SUM(G41:G50)</f>
        <v>0</v>
      </c>
      <c r="I52" s="18">
        <f>SUM(I41:I50)</f>
        <v>146987038</v>
      </c>
      <c r="K52" s="18">
        <f>SUM(K41:K50)</f>
        <v>62329098</v>
      </c>
      <c r="M52" s="18">
        <f>SUM(M41:M50)</f>
        <v>84657940</v>
      </c>
      <c r="O52" s="18">
        <f>SUM(O41:O50)</f>
        <v>0</v>
      </c>
      <c r="P52" s="5">
        <f t="shared" si="1"/>
        <v>0</v>
      </c>
    </row>
    <row r="53" spans="1:16" ht="12.75">
      <c r="A53" s="12"/>
      <c r="B53" s="12"/>
      <c r="C53" s="12"/>
      <c r="E53" s="13"/>
      <c r="G53" s="16"/>
      <c r="I53" s="16"/>
      <c r="K53" s="16"/>
      <c r="M53" s="16"/>
      <c r="O53" s="16"/>
      <c r="P53" s="5">
        <f t="shared" si="1"/>
        <v>0</v>
      </c>
    </row>
    <row r="54" spans="1:16" ht="12.75">
      <c r="A54" s="13"/>
      <c r="B54" s="3" t="s">
        <v>32</v>
      </c>
      <c r="C54" s="13"/>
      <c r="E54" s="16"/>
      <c r="G54" s="16"/>
      <c r="I54" s="16"/>
      <c r="K54" s="16"/>
      <c r="M54" s="16"/>
      <c r="O54" s="16"/>
      <c r="P54" s="5">
        <f t="shared" si="1"/>
        <v>0</v>
      </c>
    </row>
    <row r="55" spans="1:16" ht="12.75">
      <c r="A55" s="13"/>
      <c r="B55" s="13"/>
      <c r="C55" s="2" t="s">
        <v>33</v>
      </c>
      <c r="D55" s="5"/>
      <c r="E55" s="16">
        <f aca="true" t="shared" si="4" ref="E55:E63">SUM(G55:I55)</f>
        <v>113898</v>
      </c>
      <c r="G55" s="16">
        <v>0</v>
      </c>
      <c r="I55" s="17">
        <v>113898</v>
      </c>
      <c r="K55" s="17">
        <v>42032</v>
      </c>
      <c r="M55" s="17">
        <v>71866</v>
      </c>
      <c r="O55" s="17">
        <v>0</v>
      </c>
      <c r="P55" s="5">
        <f t="shared" si="1"/>
        <v>0</v>
      </c>
    </row>
    <row r="56" spans="1:16" ht="12.75">
      <c r="A56" s="13"/>
      <c r="B56" s="13"/>
      <c r="C56" s="2" t="s">
        <v>9</v>
      </c>
      <c r="D56" s="5"/>
      <c r="E56" s="16">
        <f t="shared" si="4"/>
        <v>5710250</v>
      </c>
      <c r="G56" s="16">
        <v>0</v>
      </c>
      <c r="I56" s="17">
        <v>5710250</v>
      </c>
      <c r="K56" s="17">
        <v>3370986</v>
      </c>
      <c r="M56" s="17">
        <v>2339264</v>
      </c>
      <c r="O56" s="17">
        <v>0</v>
      </c>
      <c r="P56" s="5">
        <f t="shared" si="1"/>
        <v>0</v>
      </c>
    </row>
    <row r="57" spans="1:16" ht="12.75">
      <c r="A57" s="13"/>
      <c r="B57" s="13"/>
      <c r="C57" s="2" t="s">
        <v>34</v>
      </c>
      <c r="D57" s="5"/>
      <c r="E57" s="16">
        <f t="shared" si="4"/>
        <v>-13</v>
      </c>
      <c r="G57" s="16">
        <v>0</v>
      </c>
      <c r="I57" s="17">
        <v>-13</v>
      </c>
      <c r="K57" s="17">
        <v>-6</v>
      </c>
      <c r="M57" s="17">
        <v>-7</v>
      </c>
      <c r="O57" s="17">
        <v>0</v>
      </c>
      <c r="P57" s="5">
        <f t="shared" si="1"/>
        <v>0</v>
      </c>
    </row>
    <row r="58" spans="1:16" ht="12.75">
      <c r="A58" s="13"/>
      <c r="B58" s="13"/>
      <c r="C58" s="2" t="s">
        <v>28</v>
      </c>
      <c r="D58" s="5"/>
      <c r="E58" s="16">
        <f t="shared" si="4"/>
        <v>84857</v>
      </c>
      <c r="G58" s="16">
        <v>0</v>
      </c>
      <c r="I58" s="17">
        <v>84857</v>
      </c>
      <c r="K58" s="17">
        <v>42254</v>
      </c>
      <c r="M58" s="17">
        <v>42603</v>
      </c>
      <c r="O58" s="17">
        <v>0</v>
      </c>
      <c r="P58" s="5">
        <f t="shared" si="1"/>
        <v>0</v>
      </c>
    </row>
    <row r="59" spans="1:16" ht="12.75">
      <c r="A59" s="13"/>
      <c r="B59" s="13"/>
      <c r="C59" s="2" t="s">
        <v>60</v>
      </c>
      <c r="E59" s="16">
        <f t="shared" si="4"/>
        <v>0</v>
      </c>
      <c r="G59" s="16">
        <v>0</v>
      </c>
      <c r="I59" s="17">
        <v>0</v>
      </c>
      <c r="K59" s="17">
        <v>0</v>
      </c>
      <c r="M59" s="17">
        <v>0</v>
      </c>
      <c r="O59" s="17">
        <v>0</v>
      </c>
      <c r="P59" s="5">
        <f t="shared" si="1"/>
        <v>0</v>
      </c>
    </row>
    <row r="60" spans="1:16" ht="12.75">
      <c r="A60" s="13"/>
      <c r="B60" s="13"/>
      <c r="C60" s="2" t="s">
        <v>29</v>
      </c>
      <c r="D60" s="5"/>
      <c r="E60" s="16">
        <f t="shared" si="4"/>
        <v>0</v>
      </c>
      <c r="G60" s="16">
        <v>0</v>
      </c>
      <c r="I60" s="17">
        <v>0</v>
      </c>
      <c r="K60" s="17">
        <v>0</v>
      </c>
      <c r="M60" s="17">
        <v>0</v>
      </c>
      <c r="O60" s="17">
        <v>0</v>
      </c>
      <c r="P60" s="5">
        <f t="shared" si="1"/>
        <v>0</v>
      </c>
    </row>
    <row r="61" spans="1:16" ht="12.75">
      <c r="A61" s="13"/>
      <c r="B61" s="13"/>
      <c r="C61" s="2" t="s">
        <v>30</v>
      </c>
      <c r="D61" s="5"/>
      <c r="E61" s="16">
        <f t="shared" si="4"/>
        <v>0</v>
      </c>
      <c r="G61" s="16">
        <v>0</v>
      </c>
      <c r="I61" s="17">
        <v>0</v>
      </c>
      <c r="K61" s="17">
        <v>0</v>
      </c>
      <c r="M61" s="17">
        <v>0</v>
      </c>
      <c r="O61" s="17">
        <v>0</v>
      </c>
      <c r="P61" s="5">
        <f t="shared" si="1"/>
        <v>0</v>
      </c>
    </row>
    <row r="62" spans="1:16" ht="12.75">
      <c r="A62" s="13"/>
      <c r="B62" s="13"/>
      <c r="C62" s="2" t="s">
        <v>14</v>
      </c>
      <c r="D62" s="5"/>
      <c r="E62" s="16">
        <f t="shared" si="4"/>
        <v>0</v>
      </c>
      <c r="G62" s="16">
        <v>0</v>
      </c>
      <c r="I62" s="17">
        <v>0</v>
      </c>
      <c r="K62" s="17">
        <v>0</v>
      </c>
      <c r="M62" s="17">
        <v>0</v>
      </c>
      <c r="O62" s="17">
        <v>0</v>
      </c>
      <c r="P62" s="5">
        <f t="shared" si="1"/>
        <v>0</v>
      </c>
    </row>
    <row r="63" spans="1:16" ht="12.75">
      <c r="A63" s="13"/>
      <c r="B63" s="13"/>
      <c r="C63" s="2" t="s">
        <v>20</v>
      </c>
      <c r="D63" s="5"/>
      <c r="E63" s="18">
        <f t="shared" si="4"/>
        <v>389007</v>
      </c>
      <c r="G63" s="18">
        <v>0</v>
      </c>
      <c r="I63" s="19">
        <v>389007</v>
      </c>
      <c r="K63" s="19">
        <v>0</v>
      </c>
      <c r="M63" s="19">
        <v>389007</v>
      </c>
      <c r="O63" s="19">
        <v>0</v>
      </c>
      <c r="P63" s="5">
        <f t="shared" si="1"/>
        <v>0</v>
      </c>
    </row>
    <row r="64" spans="1:16" ht="12.75">
      <c r="A64" s="12"/>
      <c r="B64" s="12"/>
      <c r="C64" s="12"/>
      <c r="D64" s="5"/>
      <c r="E64" s="16"/>
      <c r="G64" s="16"/>
      <c r="I64" s="16"/>
      <c r="K64" s="16"/>
      <c r="M64" s="16"/>
      <c r="O64" s="16"/>
      <c r="P64" s="5">
        <f t="shared" si="1"/>
        <v>0</v>
      </c>
    </row>
    <row r="65" spans="1:16" ht="12.75">
      <c r="A65" s="12"/>
      <c r="B65" s="12"/>
      <c r="C65" s="12"/>
      <c r="D65" s="2" t="s">
        <v>25</v>
      </c>
      <c r="E65" s="18">
        <f>SUM(E55:E63)</f>
        <v>6297999</v>
      </c>
      <c r="G65" s="18">
        <f>SUM(G55:G63)</f>
        <v>0</v>
      </c>
      <c r="I65" s="18">
        <f>SUM(I55:I63)</f>
        <v>6297999</v>
      </c>
      <c r="K65" s="18">
        <f>SUM(K55:K63)</f>
        <v>3455266</v>
      </c>
      <c r="M65" s="18">
        <f>SUM(M55:M63)</f>
        <v>2842733</v>
      </c>
      <c r="O65" s="18">
        <f>SUM(O55:O63)</f>
        <v>0</v>
      </c>
      <c r="P65" s="5">
        <f t="shared" si="1"/>
        <v>0</v>
      </c>
    </row>
    <row r="66" spans="1:16" ht="12.75">
      <c r="A66" s="12"/>
      <c r="B66" s="12"/>
      <c r="C66" s="12"/>
      <c r="E66" s="16"/>
      <c r="G66" s="16"/>
      <c r="I66" s="16"/>
      <c r="K66" s="16"/>
      <c r="M66" s="16"/>
      <c r="O66" s="16"/>
      <c r="P66" s="5">
        <f t="shared" si="1"/>
        <v>0</v>
      </c>
    </row>
    <row r="67" spans="1:16" ht="12.75">
      <c r="A67" s="12"/>
      <c r="B67" s="12"/>
      <c r="C67" s="12"/>
      <c r="D67" s="4" t="s">
        <v>35</v>
      </c>
      <c r="E67" s="18">
        <f>E38+E52+E65</f>
        <v>153285037</v>
      </c>
      <c r="G67" s="18">
        <f>G38+G52+G65</f>
        <v>0</v>
      </c>
      <c r="I67" s="18">
        <f>I38+I52+I65</f>
        <v>153285037</v>
      </c>
      <c r="K67" s="18">
        <f>K38+K52+K65</f>
        <v>65784364</v>
      </c>
      <c r="M67" s="18">
        <f>M38+M52+M65</f>
        <v>87500673</v>
      </c>
      <c r="O67" s="18">
        <f>O38+O52+O65</f>
        <v>0</v>
      </c>
      <c r="P67" s="5">
        <f t="shared" si="1"/>
        <v>0</v>
      </c>
    </row>
    <row r="68" spans="1:16" ht="12.75">
      <c r="A68" s="12"/>
      <c r="B68" s="12"/>
      <c r="C68" s="12"/>
      <c r="E68" s="16"/>
      <c r="G68" s="16"/>
      <c r="I68" s="16"/>
      <c r="K68" s="16"/>
      <c r="M68" s="16"/>
      <c r="O68" s="16"/>
      <c r="P68" s="5">
        <f t="shared" si="1"/>
        <v>0</v>
      </c>
    </row>
    <row r="69" spans="1:16" ht="12.75">
      <c r="A69" s="1" t="s">
        <v>36</v>
      </c>
      <c r="B69" s="1"/>
      <c r="C69" s="13"/>
      <c r="E69" s="16"/>
      <c r="G69" s="16"/>
      <c r="I69" s="16"/>
      <c r="K69" s="16"/>
      <c r="M69" s="16"/>
      <c r="O69" s="16"/>
      <c r="P69" s="5">
        <f t="shared" si="1"/>
        <v>0</v>
      </c>
    </row>
    <row r="70" spans="1:16" ht="18" customHeight="1">
      <c r="A70" s="13"/>
      <c r="B70" s="1" t="s">
        <v>63</v>
      </c>
      <c r="C70" s="13"/>
      <c r="D70" s="13"/>
      <c r="E70" s="16"/>
      <c r="G70" s="16"/>
      <c r="I70" s="16"/>
      <c r="K70" s="16"/>
      <c r="M70" s="16"/>
      <c r="O70" s="16"/>
      <c r="P70" s="5">
        <f aca="true" t="shared" si="5" ref="P70:P133">+K70+M70-O70-E70</f>
        <v>0</v>
      </c>
    </row>
    <row r="71" spans="1:16" ht="12.75">
      <c r="A71" s="13"/>
      <c r="B71" s="13"/>
      <c r="C71" s="2" t="s">
        <v>33</v>
      </c>
      <c r="E71" s="16">
        <f aca="true" t="shared" si="6" ref="E71:E80">SUM(G71:I71)</f>
        <v>1067353</v>
      </c>
      <c r="G71" s="16">
        <v>0</v>
      </c>
      <c r="I71" s="17">
        <v>1067353</v>
      </c>
      <c r="K71" s="17">
        <v>253193</v>
      </c>
      <c r="M71" s="17">
        <v>814160</v>
      </c>
      <c r="O71" s="17">
        <v>0</v>
      </c>
      <c r="P71" s="5">
        <f t="shared" si="5"/>
        <v>0</v>
      </c>
    </row>
    <row r="72" spans="1:16" ht="12.75">
      <c r="A72" s="13"/>
      <c r="B72" s="13"/>
      <c r="C72" s="2" t="s">
        <v>37</v>
      </c>
      <c r="E72" s="16">
        <f t="shared" si="6"/>
        <v>5728687</v>
      </c>
      <c r="G72" s="16">
        <v>0</v>
      </c>
      <c r="I72" s="17">
        <v>5728687</v>
      </c>
      <c r="K72" s="17">
        <v>3460787</v>
      </c>
      <c r="M72" s="17">
        <v>2267900</v>
      </c>
      <c r="O72" s="17">
        <v>0</v>
      </c>
      <c r="P72" s="5">
        <f t="shared" si="5"/>
        <v>0</v>
      </c>
    </row>
    <row r="73" spans="1:16" ht="12.75">
      <c r="A73" s="13"/>
      <c r="B73" s="13"/>
      <c r="C73" s="2" t="s">
        <v>38</v>
      </c>
      <c r="E73" s="16">
        <f t="shared" si="6"/>
        <v>1083967</v>
      </c>
      <c r="G73" s="16">
        <v>0</v>
      </c>
      <c r="I73" s="17">
        <v>1083967</v>
      </c>
      <c r="K73" s="17">
        <v>640544</v>
      </c>
      <c r="M73" s="17">
        <v>443423</v>
      </c>
      <c r="O73" s="17">
        <v>0</v>
      </c>
      <c r="P73" s="5">
        <f t="shared" si="5"/>
        <v>0</v>
      </c>
    </row>
    <row r="74" spans="1:16" ht="12.75">
      <c r="A74" s="13"/>
      <c r="B74" s="13"/>
      <c r="C74" s="2" t="s">
        <v>19</v>
      </c>
      <c r="E74" s="16">
        <f t="shared" si="6"/>
        <v>811371</v>
      </c>
      <c r="G74" s="16">
        <v>0</v>
      </c>
      <c r="I74" s="17">
        <v>811371</v>
      </c>
      <c r="K74" s="17">
        <v>127988</v>
      </c>
      <c r="M74" s="17">
        <v>683383</v>
      </c>
      <c r="O74" s="17">
        <v>0</v>
      </c>
      <c r="P74" s="5">
        <f t="shared" si="5"/>
        <v>0</v>
      </c>
    </row>
    <row r="75" spans="1:16" ht="12.75">
      <c r="A75" s="13"/>
      <c r="B75" s="13"/>
      <c r="C75" s="2" t="s">
        <v>60</v>
      </c>
      <c r="E75" s="16">
        <f t="shared" si="6"/>
        <v>0</v>
      </c>
      <c r="G75" s="16">
        <v>0</v>
      </c>
      <c r="I75" s="17">
        <v>0</v>
      </c>
      <c r="K75" s="17">
        <v>0</v>
      </c>
      <c r="M75" s="17">
        <v>0</v>
      </c>
      <c r="O75" s="17">
        <v>0</v>
      </c>
      <c r="P75" s="5">
        <f t="shared" si="5"/>
        <v>0</v>
      </c>
    </row>
    <row r="76" spans="1:16" ht="12.75">
      <c r="A76" s="13"/>
      <c r="B76" s="13"/>
      <c r="C76" s="2" t="s">
        <v>39</v>
      </c>
      <c r="E76" s="16">
        <f t="shared" si="6"/>
        <v>651528</v>
      </c>
      <c r="G76" s="16">
        <v>0</v>
      </c>
      <c r="I76" s="17">
        <v>651528</v>
      </c>
      <c r="K76" s="17">
        <v>455465</v>
      </c>
      <c r="M76" s="17">
        <v>196063</v>
      </c>
      <c r="O76" s="17">
        <v>0</v>
      </c>
      <c r="P76" s="5">
        <f t="shared" si="5"/>
        <v>0</v>
      </c>
    </row>
    <row r="77" spans="1:16" ht="12.75">
      <c r="A77" s="13"/>
      <c r="B77" s="13"/>
      <c r="C77" s="2" t="s">
        <v>40</v>
      </c>
      <c r="E77" s="16">
        <f t="shared" si="6"/>
        <v>548249</v>
      </c>
      <c r="G77" s="16">
        <v>0</v>
      </c>
      <c r="I77" s="17">
        <v>548249</v>
      </c>
      <c r="K77" s="17">
        <v>0</v>
      </c>
      <c r="M77" s="17">
        <v>548249</v>
      </c>
      <c r="O77" s="17">
        <v>0</v>
      </c>
      <c r="P77" s="5">
        <f t="shared" si="5"/>
        <v>0</v>
      </c>
    </row>
    <row r="78" spans="1:16" ht="12.75">
      <c r="A78" s="13"/>
      <c r="B78" s="13"/>
      <c r="C78" s="2" t="s">
        <v>14</v>
      </c>
      <c r="E78" s="16">
        <f t="shared" si="6"/>
        <v>0</v>
      </c>
      <c r="G78" s="16">
        <v>0</v>
      </c>
      <c r="I78" s="17">
        <v>0</v>
      </c>
      <c r="K78" s="17">
        <v>0</v>
      </c>
      <c r="M78" s="17">
        <v>0</v>
      </c>
      <c r="O78" s="17">
        <v>0</v>
      </c>
      <c r="P78" s="5">
        <f t="shared" si="5"/>
        <v>0</v>
      </c>
    </row>
    <row r="79" spans="1:16" ht="12.75">
      <c r="A79" s="13"/>
      <c r="B79" s="13"/>
      <c r="C79" s="2" t="s">
        <v>20</v>
      </c>
      <c r="E79" s="16">
        <f t="shared" si="6"/>
        <v>6430771</v>
      </c>
      <c r="G79" s="16">
        <v>0</v>
      </c>
      <c r="I79" s="17">
        <v>6430771</v>
      </c>
      <c r="K79" s="17">
        <v>0</v>
      </c>
      <c r="M79" s="17">
        <v>6430771</v>
      </c>
      <c r="O79" s="17">
        <v>0</v>
      </c>
      <c r="P79" s="5">
        <f t="shared" si="5"/>
        <v>0</v>
      </c>
    </row>
    <row r="80" spans="1:16" ht="12.75">
      <c r="A80" s="13"/>
      <c r="B80" s="13"/>
      <c r="C80" s="2" t="s">
        <v>16</v>
      </c>
      <c r="E80" s="18">
        <f t="shared" si="6"/>
        <v>0</v>
      </c>
      <c r="G80" s="18">
        <v>0</v>
      </c>
      <c r="I80" s="19">
        <v>0</v>
      </c>
      <c r="K80" s="19">
        <v>0</v>
      </c>
      <c r="M80" s="19">
        <v>0</v>
      </c>
      <c r="O80" s="19">
        <v>0</v>
      </c>
      <c r="P80" s="5">
        <f t="shared" si="5"/>
        <v>0</v>
      </c>
    </row>
    <row r="81" spans="1:16" ht="12.75">
      <c r="A81" s="12"/>
      <c r="B81" s="12"/>
      <c r="C81" s="12"/>
      <c r="E81" s="16"/>
      <c r="G81" s="16"/>
      <c r="I81" s="16"/>
      <c r="K81" s="16"/>
      <c r="M81" s="16"/>
      <c r="O81" s="16"/>
      <c r="P81" s="5">
        <f t="shared" si="5"/>
        <v>0</v>
      </c>
    </row>
    <row r="82" spans="1:16" ht="12.75">
      <c r="A82" s="12"/>
      <c r="B82" s="12"/>
      <c r="C82" s="12"/>
      <c r="D82" s="4" t="s">
        <v>41</v>
      </c>
      <c r="E82" s="18">
        <f>SUM(E71:E80)</f>
        <v>16321926</v>
      </c>
      <c r="G82" s="18">
        <f>SUM(G71:G80)</f>
        <v>0</v>
      </c>
      <c r="I82" s="18">
        <f>SUM(I71:I80)</f>
        <v>16321926</v>
      </c>
      <c r="K82" s="18">
        <f>SUM(K71:K80)</f>
        <v>4937977</v>
      </c>
      <c r="M82" s="18">
        <f>SUM(M71:M80)</f>
        <v>11383949</v>
      </c>
      <c r="O82" s="18">
        <f>SUM(O71:O80)</f>
        <v>0</v>
      </c>
      <c r="P82" s="5">
        <f t="shared" si="5"/>
        <v>0</v>
      </c>
    </row>
    <row r="83" spans="1:16" ht="12.75">
      <c r="A83" s="12"/>
      <c r="B83" s="12"/>
      <c r="C83" s="12"/>
      <c r="E83" s="16"/>
      <c r="G83" s="16"/>
      <c r="I83" s="16"/>
      <c r="K83" s="16"/>
      <c r="M83" s="16"/>
      <c r="O83" s="16"/>
      <c r="P83" s="5">
        <f t="shared" si="5"/>
        <v>0</v>
      </c>
    </row>
    <row r="84" spans="1:16" ht="12.75">
      <c r="A84" s="1" t="s">
        <v>42</v>
      </c>
      <c r="B84" s="1"/>
      <c r="C84" s="13"/>
      <c r="E84" s="16"/>
      <c r="G84" s="16"/>
      <c r="I84" s="16"/>
      <c r="K84" s="16"/>
      <c r="M84" s="16"/>
      <c r="O84" s="16"/>
      <c r="P84" s="5">
        <f t="shared" si="5"/>
        <v>0</v>
      </c>
    </row>
    <row r="85" spans="1:16" ht="12.75">
      <c r="A85" s="13"/>
      <c r="B85" s="13"/>
      <c r="C85" s="2" t="s">
        <v>33</v>
      </c>
      <c r="E85" s="16">
        <f aca="true" t="shared" si="7" ref="E85:E94">SUM(G85:I85)</f>
        <v>21</v>
      </c>
      <c r="G85" s="16">
        <v>0</v>
      </c>
      <c r="I85" s="17">
        <v>21</v>
      </c>
      <c r="K85" s="17">
        <v>0</v>
      </c>
      <c r="M85" s="17">
        <v>21</v>
      </c>
      <c r="O85" s="17">
        <v>0</v>
      </c>
      <c r="P85" s="5">
        <f t="shared" si="5"/>
        <v>0</v>
      </c>
    </row>
    <row r="86" spans="1:16" ht="12.75">
      <c r="A86" s="13"/>
      <c r="B86" s="13"/>
      <c r="C86" s="2" t="s">
        <v>9</v>
      </c>
      <c r="E86" s="16">
        <f t="shared" si="7"/>
        <v>3803245</v>
      </c>
      <c r="G86" s="16">
        <v>0</v>
      </c>
      <c r="I86" s="17">
        <v>3803245</v>
      </c>
      <c r="K86" s="17">
        <v>2183588</v>
      </c>
      <c r="M86" s="17">
        <v>1619657</v>
      </c>
      <c r="O86" s="17">
        <v>0</v>
      </c>
      <c r="P86" s="5">
        <f t="shared" si="5"/>
        <v>0</v>
      </c>
    </row>
    <row r="87" spans="1:16" ht="12.75">
      <c r="A87" s="13"/>
      <c r="B87" s="13"/>
      <c r="C87" s="2" t="s">
        <v>38</v>
      </c>
      <c r="E87" s="16">
        <f t="shared" si="7"/>
        <v>347226</v>
      </c>
      <c r="G87" s="16">
        <v>0</v>
      </c>
      <c r="I87" s="17">
        <v>347226</v>
      </c>
      <c r="K87" s="17">
        <v>93119</v>
      </c>
      <c r="M87" s="17">
        <v>254107</v>
      </c>
      <c r="O87" s="17">
        <v>0</v>
      </c>
      <c r="P87" s="5">
        <f t="shared" si="5"/>
        <v>0</v>
      </c>
    </row>
    <row r="88" spans="1:16" ht="12.75">
      <c r="A88" s="13"/>
      <c r="B88" s="13"/>
      <c r="C88" s="2" t="s">
        <v>19</v>
      </c>
      <c r="E88" s="16">
        <f t="shared" si="7"/>
        <v>0</v>
      </c>
      <c r="G88" s="16">
        <v>0</v>
      </c>
      <c r="I88" s="17">
        <v>0</v>
      </c>
      <c r="K88" s="17">
        <v>0</v>
      </c>
      <c r="M88" s="17">
        <v>0</v>
      </c>
      <c r="O88" s="17">
        <v>0</v>
      </c>
      <c r="P88" s="5">
        <f t="shared" si="5"/>
        <v>0</v>
      </c>
    </row>
    <row r="89" spans="1:16" ht="12.75">
      <c r="A89" s="13"/>
      <c r="B89" s="13"/>
      <c r="C89" s="2" t="s">
        <v>60</v>
      </c>
      <c r="E89" s="16">
        <f t="shared" si="7"/>
        <v>0</v>
      </c>
      <c r="G89" s="16">
        <v>0</v>
      </c>
      <c r="I89" s="17">
        <v>0</v>
      </c>
      <c r="K89" s="17">
        <v>0</v>
      </c>
      <c r="M89" s="17">
        <v>0</v>
      </c>
      <c r="O89" s="17">
        <v>0</v>
      </c>
      <c r="P89" s="5">
        <f t="shared" si="5"/>
        <v>0</v>
      </c>
    </row>
    <row r="90" spans="1:16" ht="12.75">
      <c r="A90" s="13"/>
      <c r="B90" s="13"/>
      <c r="C90" s="2" t="s">
        <v>39</v>
      </c>
      <c r="E90" s="16">
        <f t="shared" si="7"/>
        <v>171572</v>
      </c>
      <c r="G90" s="16">
        <v>0</v>
      </c>
      <c r="I90" s="17">
        <v>171572</v>
      </c>
      <c r="K90" s="17">
        <v>69647</v>
      </c>
      <c r="M90" s="17">
        <v>101925</v>
      </c>
      <c r="O90" s="17">
        <v>0</v>
      </c>
      <c r="P90" s="5">
        <f t="shared" si="5"/>
        <v>0</v>
      </c>
    </row>
    <row r="91" spans="1:16" ht="12.75">
      <c r="A91" s="13"/>
      <c r="B91" s="13"/>
      <c r="C91" s="2" t="s">
        <v>40</v>
      </c>
      <c r="E91" s="16">
        <f t="shared" si="7"/>
        <v>140690</v>
      </c>
      <c r="G91" s="16">
        <v>0</v>
      </c>
      <c r="I91" s="17">
        <v>140690</v>
      </c>
      <c r="K91" s="17">
        <v>0</v>
      </c>
      <c r="M91" s="17">
        <v>140690</v>
      </c>
      <c r="O91" s="17">
        <v>0</v>
      </c>
      <c r="P91" s="5">
        <f t="shared" si="5"/>
        <v>0</v>
      </c>
    </row>
    <row r="92" spans="1:16" ht="12.75">
      <c r="A92" s="13"/>
      <c r="B92" s="13"/>
      <c r="C92" s="2" t="s">
        <v>14</v>
      </c>
      <c r="E92" s="16">
        <f t="shared" si="7"/>
        <v>0</v>
      </c>
      <c r="G92" s="16">
        <v>0</v>
      </c>
      <c r="I92" s="17">
        <v>0</v>
      </c>
      <c r="K92" s="17">
        <v>0</v>
      </c>
      <c r="M92" s="17">
        <v>0</v>
      </c>
      <c r="O92" s="17">
        <v>0</v>
      </c>
      <c r="P92" s="5">
        <f t="shared" si="5"/>
        <v>0</v>
      </c>
    </row>
    <row r="93" spans="1:16" ht="12.75">
      <c r="A93" s="13"/>
      <c r="B93" s="13"/>
      <c r="C93" s="2" t="s">
        <v>20</v>
      </c>
      <c r="E93" s="16">
        <f t="shared" si="7"/>
        <v>0</v>
      </c>
      <c r="G93" s="16">
        <v>0</v>
      </c>
      <c r="I93" s="17">
        <v>0</v>
      </c>
      <c r="K93" s="17">
        <v>0</v>
      </c>
      <c r="M93" s="17">
        <v>0</v>
      </c>
      <c r="O93" s="17">
        <v>0</v>
      </c>
      <c r="P93" s="5">
        <f t="shared" si="5"/>
        <v>0</v>
      </c>
    </row>
    <row r="94" spans="1:16" ht="12.75">
      <c r="A94" s="13"/>
      <c r="B94" s="13"/>
      <c r="C94" s="2" t="s">
        <v>16</v>
      </c>
      <c r="E94" s="18">
        <f t="shared" si="7"/>
        <v>0</v>
      </c>
      <c r="G94" s="18">
        <v>0</v>
      </c>
      <c r="I94" s="19">
        <v>0</v>
      </c>
      <c r="K94" s="19">
        <v>0</v>
      </c>
      <c r="M94" s="19">
        <v>0</v>
      </c>
      <c r="O94" s="19">
        <v>0</v>
      </c>
      <c r="P94" s="5">
        <f t="shared" si="5"/>
        <v>0</v>
      </c>
    </row>
    <row r="95" spans="1:16" ht="12.75">
      <c r="A95" s="12"/>
      <c r="B95" s="12"/>
      <c r="C95" s="12"/>
      <c r="E95" s="16"/>
      <c r="G95" s="16"/>
      <c r="I95" s="16"/>
      <c r="K95" s="16"/>
      <c r="M95" s="16"/>
      <c r="O95" s="16"/>
      <c r="P95" s="5">
        <f t="shared" si="5"/>
        <v>0</v>
      </c>
    </row>
    <row r="96" spans="1:16" ht="12.75">
      <c r="A96" s="12"/>
      <c r="B96" s="12"/>
      <c r="C96" s="12"/>
      <c r="D96" s="4" t="s">
        <v>41</v>
      </c>
      <c r="E96" s="18">
        <f>SUM(E85:E94)</f>
        <v>4462754</v>
      </c>
      <c r="G96" s="18">
        <f>SUM(G85:G94)</f>
        <v>0</v>
      </c>
      <c r="I96" s="18">
        <f>SUM(I85:I94)</f>
        <v>4462754</v>
      </c>
      <c r="K96" s="18">
        <f>SUM(K85:K94)</f>
        <v>2346354</v>
      </c>
      <c r="M96" s="18">
        <f>SUM(M85:M94)</f>
        <v>2116400</v>
      </c>
      <c r="O96" s="18">
        <f>SUM(O85:O94)</f>
        <v>0</v>
      </c>
      <c r="P96" s="5">
        <f t="shared" si="5"/>
        <v>0</v>
      </c>
    </row>
    <row r="97" spans="1:16" ht="12.75">
      <c r="A97" s="12"/>
      <c r="B97" s="12"/>
      <c r="C97" s="12"/>
      <c r="E97" s="16"/>
      <c r="G97" s="16"/>
      <c r="I97" s="16"/>
      <c r="K97" s="16"/>
      <c r="M97" s="16"/>
      <c r="O97" s="16"/>
      <c r="P97" s="5">
        <f t="shared" si="5"/>
        <v>0</v>
      </c>
    </row>
    <row r="98" spans="1:16" ht="12.75">
      <c r="A98" s="1" t="s">
        <v>43</v>
      </c>
      <c r="B98" s="1"/>
      <c r="C98" s="13"/>
      <c r="E98" s="16"/>
      <c r="G98" s="16"/>
      <c r="I98" s="16"/>
      <c r="K98" s="16"/>
      <c r="M98" s="16"/>
      <c r="O98" s="16"/>
      <c r="P98" s="5">
        <f t="shared" si="5"/>
        <v>0</v>
      </c>
    </row>
    <row r="99" spans="1:16" ht="12.75">
      <c r="A99" s="13"/>
      <c r="B99" s="1" t="s">
        <v>44</v>
      </c>
      <c r="C99" s="13"/>
      <c r="D99" s="13"/>
      <c r="E99" s="16"/>
      <c r="G99" s="16"/>
      <c r="I99" s="16"/>
      <c r="K99" s="16"/>
      <c r="M99" s="16"/>
      <c r="O99" s="16"/>
      <c r="P99" s="5">
        <f t="shared" si="5"/>
        <v>0</v>
      </c>
    </row>
    <row r="100" spans="1:16" ht="12.75">
      <c r="A100" s="13"/>
      <c r="B100" s="13"/>
      <c r="C100" s="2" t="s">
        <v>8</v>
      </c>
      <c r="E100" s="16">
        <f aca="true" t="shared" si="8" ref="E100:E109">SUM(G100:I100)</f>
        <v>7545624</v>
      </c>
      <c r="G100" s="17">
        <v>0</v>
      </c>
      <c r="I100" s="17">
        <v>7545624</v>
      </c>
      <c r="K100" s="17">
        <v>3015609</v>
      </c>
      <c r="M100" s="17">
        <v>4530015</v>
      </c>
      <c r="O100" s="17">
        <v>0</v>
      </c>
      <c r="P100" s="5">
        <f t="shared" si="5"/>
        <v>0</v>
      </c>
    </row>
    <row r="101" spans="1:16" ht="12.75">
      <c r="A101" s="13"/>
      <c r="B101" s="13"/>
      <c r="C101" s="2" t="s">
        <v>37</v>
      </c>
      <c r="E101" s="16">
        <f t="shared" si="8"/>
        <v>51550895</v>
      </c>
      <c r="G101" s="17">
        <v>0</v>
      </c>
      <c r="I101" s="21">
        <v>51550895</v>
      </c>
      <c r="K101" s="17">
        <v>27993370</v>
      </c>
      <c r="M101" s="21">
        <v>23557525</v>
      </c>
      <c r="O101" s="17">
        <v>0</v>
      </c>
      <c r="P101" s="5">
        <f t="shared" si="5"/>
        <v>0</v>
      </c>
    </row>
    <row r="102" spans="1:16" ht="12.75">
      <c r="A102" s="13"/>
      <c r="B102" s="13"/>
      <c r="C102" s="2" t="s">
        <v>10</v>
      </c>
      <c r="E102" s="16">
        <f t="shared" si="8"/>
        <v>1993752</v>
      </c>
      <c r="G102" s="17">
        <v>0</v>
      </c>
      <c r="I102" s="17">
        <v>1993752</v>
      </c>
      <c r="K102" s="17">
        <v>139187</v>
      </c>
      <c r="M102" s="17">
        <v>1854565</v>
      </c>
      <c r="O102" s="17">
        <v>0</v>
      </c>
      <c r="P102" s="5">
        <f t="shared" si="5"/>
        <v>0</v>
      </c>
    </row>
    <row r="103" spans="1:16" ht="12.75">
      <c r="A103" s="13"/>
      <c r="B103" s="13"/>
      <c r="C103" s="2" t="s">
        <v>11</v>
      </c>
      <c r="E103" s="16">
        <f t="shared" si="8"/>
        <v>2994295</v>
      </c>
      <c r="G103" s="17">
        <v>0</v>
      </c>
      <c r="I103" s="17">
        <v>2994295</v>
      </c>
      <c r="K103" s="17">
        <v>620633</v>
      </c>
      <c r="M103" s="17">
        <v>2373662</v>
      </c>
      <c r="O103" s="17">
        <v>0</v>
      </c>
      <c r="P103" s="5">
        <f t="shared" si="5"/>
        <v>0</v>
      </c>
    </row>
    <row r="104" spans="1:16" ht="12.75">
      <c r="A104" s="13"/>
      <c r="B104" s="13"/>
      <c r="C104" s="2" t="s">
        <v>60</v>
      </c>
      <c r="E104" s="16">
        <f t="shared" si="8"/>
        <v>46416</v>
      </c>
      <c r="G104" s="17">
        <v>0</v>
      </c>
      <c r="I104" s="17">
        <v>46416</v>
      </c>
      <c r="K104" s="17">
        <v>0</v>
      </c>
      <c r="M104" s="17">
        <v>46416</v>
      </c>
      <c r="O104" s="17">
        <v>0</v>
      </c>
      <c r="P104" s="5">
        <f t="shared" si="5"/>
        <v>0</v>
      </c>
    </row>
    <row r="105" spans="1:16" ht="12.75">
      <c r="A105" s="13"/>
      <c r="B105" s="13"/>
      <c r="C105" s="2" t="s">
        <v>39</v>
      </c>
      <c r="E105" s="16">
        <f t="shared" si="8"/>
        <v>596252</v>
      </c>
      <c r="G105" s="17">
        <v>0</v>
      </c>
      <c r="I105" s="17">
        <v>596252</v>
      </c>
      <c r="K105" s="17">
        <v>6910</v>
      </c>
      <c r="M105" s="17">
        <v>589342</v>
      </c>
      <c r="O105" s="17">
        <v>0</v>
      </c>
      <c r="P105" s="5">
        <f t="shared" si="5"/>
        <v>0</v>
      </c>
    </row>
    <row r="106" spans="1:16" ht="12.75">
      <c r="A106" s="13"/>
      <c r="B106" s="13"/>
      <c r="C106" s="2" t="s">
        <v>13</v>
      </c>
      <c r="E106" s="16">
        <f t="shared" si="8"/>
        <v>3036626</v>
      </c>
      <c r="G106" s="17">
        <v>0</v>
      </c>
      <c r="I106" s="17">
        <v>3036626</v>
      </c>
      <c r="K106" s="17">
        <v>2100456</v>
      </c>
      <c r="M106" s="17">
        <v>936170</v>
      </c>
      <c r="O106" s="17">
        <v>0</v>
      </c>
      <c r="P106" s="5">
        <f t="shared" si="5"/>
        <v>0</v>
      </c>
    </row>
    <row r="107" spans="1:16" ht="12.75">
      <c r="A107" s="13"/>
      <c r="B107" s="13"/>
      <c r="C107" s="2" t="s">
        <v>14</v>
      </c>
      <c r="E107" s="16">
        <f t="shared" si="8"/>
        <v>-2803</v>
      </c>
      <c r="G107" s="17">
        <v>0</v>
      </c>
      <c r="I107" s="17">
        <v>-2803</v>
      </c>
      <c r="K107" s="17">
        <v>0</v>
      </c>
      <c r="M107" s="17">
        <v>-2803</v>
      </c>
      <c r="O107" s="17">
        <v>0</v>
      </c>
      <c r="P107" s="5">
        <f t="shared" si="5"/>
        <v>0</v>
      </c>
    </row>
    <row r="108" spans="1:16" ht="12.75">
      <c r="A108" s="13"/>
      <c r="B108" s="13"/>
      <c r="C108" s="2" t="s">
        <v>45</v>
      </c>
      <c r="E108" s="16">
        <f t="shared" si="8"/>
        <v>3109835</v>
      </c>
      <c r="G108" s="17">
        <v>0</v>
      </c>
      <c r="I108" s="17">
        <v>3109835</v>
      </c>
      <c r="K108" s="17">
        <v>0</v>
      </c>
      <c r="M108" s="17">
        <v>3109835</v>
      </c>
      <c r="O108" s="17">
        <v>0</v>
      </c>
      <c r="P108" s="5">
        <f t="shared" si="5"/>
        <v>0</v>
      </c>
    </row>
    <row r="109" spans="1:16" ht="12.75">
      <c r="A109" s="13"/>
      <c r="B109" s="13"/>
      <c r="C109" s="2" t="s">
        <v>16</v>
      </c>
      <c r="E109" s="18">
        <f t="shared" si="8"/>
        <v>0</v>
      </c>
      <c r="G109" s="19">
        <v>0</v>
      </c>
      <c r="I109" s="19">
        <v>0</v>
      </c>
      <c r="K109" s="19">
        <v>0</v>
      </c>
      <c r="M109" s="19">
        <v>0</v>
      </c>
      <c r="O109" s="19">
        <v>0</v>
      </c>
      <c r="P109" s="5">
        <f t="shared" si="5"/>
        <v>0</v>
      </c>
    </row>
    <row r="110" spans="1:16" ht="12.75">
      <c r="A110" s="12"/>
      <c r="B110" s="12"/>
      <c r="C110" s="12"/>
      <c r="E110" s="16"/>
      <c r="G110" s="16"/>
      <c r="I110" s="16"/>
      <c r="K110" s="16"/>
      <c r="M110" s="16"/>
      <c r="O110" s="16"/>
      <c r="P110" s="5">
        <f t="shared" si="5"/>
        <v>0</v>
      </c>
    </row>
    <row r="111" spans="4:16" ht="12.75">
      <c r="D111" s="2" t="s">
        <v>41</v>
      </c>
      <c r="E111" s="18">
        <f>SUM(E100:E109)</f>
        <v>70870892</v>
      </c>
      <c r="G111" s="18">
        <f>SUM(G100:G109)</f>
        <v>0</v>
      </c>
      <c r="I111" s="18">
        <f>SUM(I100:I109)</f>
        <v>70870892</v>
      </c>
      <c r="K111" s="18">
        <f>SUM(K100:K109)</f>
        <v>33876165</v>
      </c>
      <c r="M111" s="18">
        <f>SUM(M100:M109)</f>
        <v>36994727</v>
      </c>
      <c r="O111" s="18">
        <f>SUM(O100:O109)</f>
        <v>0</v>
      </c>
      <c r="P111" s="5">
        <f t="shared" si="5"/>
        <v>0</v>
      </c>
    </row>
    <row r="112" spans="1:16" ht="12.75">
      <c r="A112" s="12"/>
      <c r="B112" s="12"/>
      <c r="C112" s="12"/>
      <c r="E112" s="16"/>
      <c r="G112" s="16"/>
      <c r="I112" s="16"/>
      <c r="K112" s="16"/>
      <c r="M112" s="16"/>
      <c r="O112" s="16"/>
      <c r="P112" s="5">
        <f t="shared" si="5"/>
        <v>0</v>
      </c>
    </row>
    <row r="113" spans="1:16" ht="12.75">
      <c r="A113" s="1" t="s">
        <v>46</v>
      </c>
      <c r="B113" s="1"/>
      <c r="C113" s="13"/>
      <c r="E113" s="16"/>
      <c r="G113" s="16"/>
      <c r="I113" s="16"/>
      <c r="K113" s="16"/>
      <c r="M113" s="16"/>
      <c r="O113" s="16"/>
      <c r="P113" s="5">
        <f t="shared" si="5"/>
        <v>0</v>
      </c>
    </row>
    <row r="114" spans="1:16" ht="12.75">
      <c r="A114" s="13"/>
      <c r="B114" s="1" t="s">
        <v>47</v>
      </c>
      <c r="C114" s="13"/>
      <c r="D114" s="13"/>
      <c r="E114" s="16"/>
      <c r="G114" s="16"/>
      <c r="I114" s="16"/>
      <c r="K114" s="16"/>
      <c r="M114" s="16"/>
      <c r="O114" s="16"/>
      <c r="P114" s="5">
        <f t="shared" si="5"/>
        <v>0</v>
      </c>
    </row>
    <row r="115" spans="1:16" ht="12.75">
      <c r="A115" s="13"/>
      <c r="B115" s="13"/>
      <c r="C115" s="2" t="s">
        <v>8</v>
      </c>
      <c r="E115" s="16">
        <f aca="true" t="shared" si="9" ref="E115:E124">SUM(G115:I115)</f>
        <v>1293638</v>
      </c>
      <c r="G115" s="17">
        <v>962369</v>
      </c>
      <c r="I115" s="17">
        <v>331269</v>
      </c>
      <c r="K115" s="17">
        <v>418215</v>
      </c>
      <c r="M115" s="17">
        <v>875423</v>
      </c>
      <c r="O115" s="17">
        <v>0</v>
      </c>
      <c r="P115" s="5">
        <f t="shared" si="5"/>
        <v>0</v>
      </c>
    </row>
    <row r="116" spans="1:16" ht="12.75">
      <c r="A116" s="13"/>
      <c r="B116" s="13"/>
      <c r="C116" s="2" t="s">
        <v>37</v>
      </c>
      <c r="E116" s="16">
        <f t="shared" si="9"/>
        <v>2887055</v>
      </c>
      <c r="G116" s="17">
        <v>2108687</v>
      </c>
      <c r="I116" s="17">
        <v>778368</v>
      </c>
      <c r="K116" s="17">
        <v>1039381</v>
      </c>
      <c r="M116" s="17">
        <v>1847674</v>
      </c>
      <c r="O116" s="17">
        <v>0</v>
      </c>
      <c r="P116" s="5">
        <f t="shared" si="5"/>
        <v>0</v>
      </c>
    </row>
    <row r="117" spans="1:16" ht="12.75">
      <c r="A117" s="13"/>
      <c r="B117" s="13"/>
      <c r="C117" s="2" t="s">
        <v>10</v>
      </c>
      <c r="E117" s="16">
        <f t="shared" si="9"/>
        <v>0</v>
      </c>
      <c r="G117" s="17">
        <v>0</v>
      </c>
      <c r="I117" s="17">
        <v>0</v>
      </c>
      <c r="K117" s="17">
        <v>0</v>
      </c>
      <c r="M117" s="17">
        <v>0</v>
      </c>
      <c r="O117" s="17">
        <v>0</v>
      </c>
      <c r="P117" s="5">
        <f t="shared" si="5"/>
        <v>0</v>
      </c>
    </row>
    <row r="118" spans="1:16" ht="12.75">
      <c r="A118" s="13"/>
      <c r="B118" s="13"/>
      <c r="C118" s="2" t="s">
        <v>11</v>
      </c>
      <c r="E118" s="16">
        <f t="shared" si="9"/>
        <v>1224953</v>
      </c>
      <c r="G118" s="17">
        <v>1191018</v>
      </c>
      <c r="I118" s="17">
        <v>33935</v>
      </c>
      <c r="K118" s="17">
        <v>98188</v>
      </c>
      <c r="M118" s="17">
        <v>1126765</v>
      </c>
      <c r="O118" s="17">
        <v>0</v>
      </c>
      <c r="P118" s="5">
        <f t="shared" si="5"/>
        <v>0</v>
      </c>
    </row>
    <row r="119" spans="1:16" ht="12.75">
      <c r="A119" s="13"/>
      <c r="B119" s="13"/>
      <c r="C119" s="2" t="s">
        <v>60</v>
      </c>
      <c r="E119" s="16">
        <f t="shared" si="9"/>
        <v>-89</v>
      </c>
      <c r="G119" s="17">
        <v>-54</v>
      </c>
      <c r="I119" s="17">
        <v>-35</v>
      </c>
      <c r="K119" s="17">
        <v>-54</v>
      </c>
      <c r="M119" s="17">
        <v>-35</v>
      </c>
      <c r="O119" s="17">
        <v>0</v>
      </c>
      <c r="P119" s="5">
        <f t="shared" si="5"/>
        <v>0</v>
      </c>
    </row>
    <row r="120" spans="1:16" ht="12.75">
      <c r="A120" s="13"/>
      <c r="B120" s="13"/>
      <c r="C120" s="2" t="s">
        <v>12</v>
      </c>
      <c r="E120" s="16">
        <f t="shared" si="9"/>
        <v>105339</v>
      </c>
      <c r="G120" s="17">
        <v>64418</v>
      </c>
      <c r="I120" s="17">
        <v>40921</v>
      </c>
      <c r="K120" s="17">
        <v>4313</v>
      </c>
      <c r="M120" s="17">
        <v>101026</v>
      </c>
      <c r="O120" s="17">
        <v>0</v>
      </c>
      <c r="P120" s="5">
        <f t="shared" si="5"/>
        <v>0</v>
      </c>
    </row>
    <row r="121" spans="1:16" ht="12.75">
      <c r="A121" s="13"/>
      <c r="B121" s="13"/>
      <c r="C121" s="2" t="s">
        <v>13</v>
      </c>
      <c r="E121" s="16">
        <f t="shared" si="9"/>
        <v>2659433</v>
      </c>
      <c r="G121" s="17">
        <v>2659433</v>
      </c>
      <c r="I121" s="17">
        <v>0</v>
      </c>
      <c r="K121" s="17">
        <v>466109</v>
      </c>
      <c r="M121" s="17">
        <v>2193324</v>
      </c>
      <c r="O121" s="17">
        <v>0</v>
      </c>
      <c r="P121" s="5">
        <f t="shared" si="5"/>
        <v>0</v>
      </c>
    </row>
    <row r="122" spans="1:16" ht="12.75">
      <c r="A122" s="13"/>
      <c r="B122" s="13"/>
      <c r="C122" s="2" t="s">
        <v>14</v>
      </c>
      <c r="E122" s="16">
        <f t="shared" si="9"/>
        <v>304512</v>
      </c>
      <c r="G122" s="17">
        <v>304512</v>
      </c>
      <c r="I122" s="17">
        <v>0</v>
      </c>
      <c r="K122" s="17">
        <v>20028</v>
      </c>
      <c r="M122" s="17">
        <v>284484</v>
      </c>
      <c r="O122" s="17">
        <v>0</v>
      </c>
      <c r="P122" s="5">
        <f t="shared" si="5"/>
        <v>0</v>
      </c>
    </row>
    <row r="123" spans="1:16" ht="12.75">
      <c r="A123" s="13"/>
      <c r="B123" s="13"/>
      <c r="C123" s="2" t="s">
        <v>45</v>
      </c>
      <c r="E123" s="16">
        <f t="shared" si="9"/>
        <v>1949602</v>
      </c>
      <c r="G123" s="17">
        <v>988300</v>
      </c>
      <c r="I123" s="17">
        <v>961302</v>
      </c>
      <c r="K123" s="17">
        <v>0</v>
      </c>
      <c r="M123" s="17">
        <v>1949602</v>
      </c>
      <c r="O123" s="17">
        <v>0</v>
      </c>
      <c r="P123" s="5">
        <f t="shared" si="5"/>
        <v>0</v>
      </c>
    </row>
    <row r="124" spans="1:16" ht="12.75">
      <c r="A124" s="13"/>
      <c r="B124" s="13"/>
      <c r="C124" s="2" t="s">
        <v>16</v>
      </c>
      <c r="E124" s="18">
        <f t="shared" si="9"/>
        <v>0</v>
      </c>
      <c r="G124" s="19">
        <v>0</v>
      </c>
      <c r="I124" s="19">
        <v>0</v>
      </c>
      <c r="K124" s="19">
        <v>0</v>
      </c>
      <c r="M124" s="19">
        <v>0</v>
      </c>
      <c r="O124" s="19">
        <v>0</v>
      </c>
      <c r="P124" s="5">
        <f t="shared" si="5"/>
        <v>0</v>
      </c>
    </row>
    <row r="125" spans="1:16" ht="12.75">
      <c r="A125" s="12"/>
      <c r="B125" s="12"/>
      <c r="C125" s="12"/>
      <c r="E125" s="16"/>
      <c r="G125" s="16"/>
      <c r="I125" s="16"/>
      <c r="K125" s="16"/>
      <c r="M125" s="16"/>
      <c r="O125" s="16"/>
      <c r="P125" s="5">
        <f t="shared" si="5"/>
        <v>0</v>
      </c>
    </row>
    <row r="126" spans="1:16" ht="12.75">
      <c r="A126" s="12"/>
      <c r="B126" s="12"/>
      <c r="C126" s="12"/>
      <c r="D126" s="4" t="s">
        <v>41</v>
      </c>
      <c r="E126" s="18">
        <f>SUM(E115:E124)</f>
        <v>10424443</v>
      </c>
      <c r="G126" s="18">
        <f>SUM(G115:G124)</f>
        <v>8278683</v>
      </c>
      <c r="I126" s="18">
        <f>SUM(I115:I124)</f>
        <v>2145760</v>
      </c>
      <c r="K126" s="18">
        <f>SUM(K115:K124)</f>
        <v>2046180</v>
      </c>
      <c r="M126" s="18">
        <f>SUM(M115:M124)</f>
        <v>8378263</v>
      </c>
      <c r="O126" s="18">
        <f>SUM(O115:O124)</f>
        <v>0</v>
      </c>
      <c r="P126" s="5">
        <f t="shared" si="5"/>
        <v>0</v>
      </c>
    </row>
    <row r="127" spans="1:16" ht="12.75">
      <c r="A127" s="12"/>
      <c r="B127" s="12"/>
      <c r="C127" s="12"/>
      <c r="E127" s="16"/>
      <c r="G127" s="16"/>
      <c r="I127" s="16"/>
      <c r="K127" s="16"/>
      <c r="M127" s="16"/>
      <c r="O127" s="16"/>
      <c r="P127" s="5">
        <f t="shared" si="5"/>
        <v>0</v>
      </c>
    </row>
    <row r="128" spans="1:16" ht="12.75">
      <c r="A128" s="1" t="s">
        <v>48</v>
      </c>
      <c r="B128" s="1"/>
      <c r="C128" s="13"/>
      <c r="E128" s="16"/>
      <c r="G128" s="16"/>
      <c r="I128" s="16"/>
      <c r="K128" s="16"/>
      <c r="M128" s="16"/>
      <c r="O128" s="16"/>
      <c r="P128" s="5">
        <f t="shared" si="5"/>
        <v>0</v>
      </c>
    </row>
    <row r="129" spans="1:16" ht="12.75">
      <c r="A129" s="13"/>
      <c r="B129" s="1" t="s">
        <v>49</v>
      </c>
      <c r="C129" s="13"/>
      <c r="D129" s="13"/>
      <c r="E129" s="16"/>
      <c r="G129" s="16"/>
      <c r="I129" s="16"/>
      <c r="K129" s="16"/>
      <c r="M129" s="16"/>
      <c r="O129" s="16"/>
      <c r="P129" s="5">
        <f t="shared" si="5"/>
        <v>0</v>
      </c>
    </row>
    <row r="130" spans="1:16" ht="12.75">
      <c r="A130" s="13"/>
      <c r="B130" s="13"/>
      <c r="C130" s="2" t="s">
        <v>33</v>
      </c>
      <c r="E130" s="16">
        <f aca="true" t="shared" si="10" ref="E130:E138">SUM(G130:I130)</f>
        <v>138433223</v>
      </c>
      <c r="G130" s="17">
        <v>138433223</v>
      </c>
      <c r="I130" s="16">
        <v>0</v>
      </c>
      <c r="K130" s="17">
        <v>85024362</v>
      </c>
      <c r="M130" s="17">
        <v>58165312</v>
      </c>
      <c r="O130" s="17">
        <v>4756451</v>
      </c>
      <c r="P130" s="5">
        <f t="shared" si="5"/>
        <v>0</v>
      </c>
    </row>
    <row r="131" spans="1:16" ht="12.75">
      <c r="A131" s="13"/>
      <c r="B131" s="13"/>
      <c r="C131" s="2" t="s">
        <v>37</v>
      </c>
      <c r="E131" s="16">
        <f t="shared" si="10"/>
        <v>9839451</v>
      </c>
      <c r="G131" s="21">
        <v>9839451</v>
      </c>
      <c r="I131" s="16">
        <v>0</v>
      </c>
      <c r="K131" s="17">
        <v>5062514</v>
      </c>
      <c r="M131" s="21">
        <v>5452122</v>
      </c>
      <c r="O131" s="17">
        <v>675185</v>
      </c>
      <c r="P131" s="5">
        <f t="shared" si="5"/>
        <v>0</v>
      </c>
    </row>
    <row r="132" spans="1:16" ht="12.75">
      <c r="A132" s="13"/>
      <c r="B132" s="13"/>
      <c r="C132" s="2" t="s">
        <v>10</v>
      </c>
      <c r="E132" s="16">
        <f t="shared" si="10"/>
        <v>326879</v>
      </c>
      <c r="G132" s="17">
        <v>326879</v>
      </c>
      <c r="I132" s="16">
        <v>0</v>
      </c>
      <c r="K132" s="17">
        <v>107215</v>
      </c>
      <c r="M132" s="17">
        <v>220464</v>
      </c>
      <c r="O132" s="17">
        <v>800</v>
      </c>
      <c r="P132" s="5">
        <f t="shared" si="5"/>
        <v>0</v>
      </c>
    </row>
    <row r="133" spans="1:16" ht="12.75">
      <c r="A133" s="13"/>
      <c r="B133" s="13"/>
      <c r="C133" s="2" t="s">
        <v>50</v>
      </c>
      <c r="E133" s="16">
        <f t="shared" si="10"/>
        <v>12774038</v>
      </c>
      <c r="G133" s="17">
        <v>12774038</v>
      </c>
      <c r="I133" s="16">
        <v>0</v>
      </c>
      <c r="K133" s="17">
        <v>10234526</v>
      </c>
      <c r="M133" s="17">
        <v>20226940</v>
      </c>
      <c r="O133" s="17">
        <v>17687428</v>
      </c>
      <c r="P133" s="5">
        <f t="shared" si="5"/>
        <v>0</v>
      </c>
    </row>
    <row r="134" spans="1:16" ht="12.75">
      <c r="A134" s="13"/>
      <c r="B134" s="13"/>
      <c r="C134" s="2" t="s">
        <v>39</v>
      </c>
      <c r="E134" s="16">
        <f t="shared" si="10"/>
        <v>343285</v>
      </c>
      <c r="G134" s="17">
        <v>343285</v>
      </c>
      <c r="I134" s="16">
        <v>0</v>
      </c>
      <c r="K134" s="17">
        <v>377408</v>
      </c>
      <c r="M134" s="17">
        <v>53026</v>
      </c>
      <c r="O134" s="17">
        <v>87149</v>
      </c>
      <c r="P134" s="5">
        <f aca="true" t="shared" si="11" ref="P134:P186">+K134+M134-O134-E134</f>
        <v>0</v>
      </c>
    </row>
    <row r="135" spans="1:16" ht="12.75">
      <c r="A135" s="13"/>
      <c r="B135" s="13"/>
      <c r="C135" s="2" t="s">
        <v>13</v>
      </c>
      <c r="E135" s="16">
        <f t="shared" si="10"/>
        <v>13415</v>
      </c>
      <c r="G135" s="17">
        <v>13415</v>
      </c>
      <c r="I135" s="17">
        <v>0</v>
      </c>
      <c r="K135" s="17">
        <v>2000</v>
      </c>
      <c r="M135" s="17">
        <v>11415</v>
      </c>
      <c r="O135" s="17">
        <v>0</v>
      </c>
      <c r="P135" s="5">
        <f t="shared" si="11"/>
        <v>0</v>
      </c>
    </row>
    <row r="136" spans="1:16" ht="12.75">
      <c r="A136" s="13"/>
      <c r="B136" s="13"/>
      <c r="C136" s="2" t="s">
        <v>14</v>
      </c>
      <c r="E136" s="16">
        <f t="shared" si="10"/>
        <v>0</v>
      </c>
      <c r="G136" s="17">
        <v>0</v>
      </c>
      <c r="I136" s="17">
        <v>0</v>
      </c>
      <c r="K136" s="17">
        <v>0</v>
      </c>
      <c r="M136" s="17">
        <v>0</v>
      </c>
      <c r="O136" s="17">
        <v>0</v>
      </c>
      <c r="P136" s="5">
        <f t="shared" si="11"/>
        <v>0</v>
      </c>
    </row>
    <row r="137" spans="1:16" ht="12.75">
      <c r="A137" s="13"/>
      <c r="B137" s="13"/>
      <c r="C137" s="2" t="s">
        <v>45</v>
      </c>
      <c r="E137" s="16">
        <f>SUM(G137:I137)</f>
        <v>0</v>
      </c>
      <c r="G137" s="17">
        <v>0</v>
      </c>
      <c r="I137" s="17">
        <v>0</v>
      </c>
      <c r="K137" s="17">
        <v>0</v>
      </c>
      <c r="M137" s="17">
        <v>0</v>
      </c>
      <c r="O137" s="17">
        <v>0</v>
      </c>
      <c r="P137" s="5">
        <f>+K137+M137-O137-E137</f>
        <v>0</v>
      </c>
    </row>
    <row r="138" spans="1:16" ht="12.75">
      <c r="A138" s="13"/>
      <c r="B138" s="13"/>
      <c r="C138" s="2" t="s">
        <v>16</v>
      </c>
      <c r="E138" s="18">
        <f t="shared" si="10"/>
        <v>0</v>
      </c>
      <c r="G138" s="19">
        <v>0</v>
      </c>
      <c r="I138" s="18">
        <v>0</v>
      </c>
      <c r="K138" s="19">
        <v>0</v>
      </c>
      <c r="M138" s="19">
        <v>0</v>
      </c>
      <c r="O138" s="19">
        <v>0</v>
      </c>
      <c r="P138" s="5">
        <f t="shared" si="11"/>
        <v>0</v>
      </c>
    </row>
    <row r="139" spans="1:16" ht="12.75">
      <c r="A139" s="12"/>
      <c r="B139" s="12"/>
      <c r="C139" s="12"/>
      <c r="E139" s="16"/>
      <c r="G139" s="16"/>
      <c r="I139" s="16"/>
      <c r="K139" s="16"/>
      <c r="M139" s="16"/>
      <c r="O139" s="16"/>
      <c r="P139" s="5">
        <f t="shared" si="11"/>
        <v>0</v>
      </c>
    </row>
    <row r="140" spans="1:16" ht="12.75">
      <c r="A140" s="12"/>
      <c r="B140" s="12"/>
      <c r="C140" s="12"/>
      <c r="D140" s="4" t="s">
        <v>41</v>
      </c>
      <c r="E140" s="18">
        <f>SUM(E130:E138)</f>
        <v>161730291</v>
      </c>
      <c r="G140" s="18">
        <f>SUM(G130:G138)</f>
        <v>161730291</v>
      </c>
      <c r="I140" s="18">
        <f>SUM(I130:I138)</f>
        <v>0</v>
      </c>
      <c r="K140" s="18">
        <f>SUM(K130:K138)</f>
        <v>100808025</v>
      </c>
      <c r="M140" s="18">
        <f>SUM(M130:M138)</f>
        <v>84129279</v>
      </c>
      <c r="O140" s="18">
        <f>SUM(O130:O138)</f>
        <v>23207013</v>
      </c>
      <c r="P140" s="5">
        <f t="shared" si="11"/>
        <v>0</v>
      </c>
    </row>
    <row r="141" spans="1:16" ht="12.75">
      <c r="A141" s="12"/>
      <c r="B141" s="12"/>
      <c r="C141" s="12"/>
      <c r="E141" s="16"/>
      <c r="G141" s="16"/>
      <c r="I141" s="16"/>
      <c r="K141" s="16"/>
      <c r="M141" s="16"/>
      <c r="O141" s="16"/>
      <c r="P141" s="5">
        <f t="shared" si="11"/>
        <v>0</v>
      </c>
    </row>
    <row r="142" spans="1:16" ht="12.75">
      <c r="A142" s="1" t="s">
        <v>48</v>
      </c>
      <c r="B142" s="1"/>
      <c r="C142" s="13"/>
      <c r="E142" s="16"/>
      <c r="G142" s="16"/>
      <c r="I142" s="16"/>
      <c r="K142" s="16"/>
      <c r="M142" s="16"/>
      <c r="O142" s="16"/>
      <c r="P142" s="5">
        <f t="shared" si="11"/>
        <v>0</v>
      </c>
    </row>
    <row r="143" spans="1:16" ht="12.75">
      <c r="A143" s="13"/>
      <c r="B143" s="1" t="s">
        <v>51</v>
      </c>
      <c r="C143" s="13"/>
      <c r="D143" s="13"/>
      <c r="E143" s="16"/>
      <c r="G143" s="16"/>
      <c r="I143" s="16"/>
      <c r="K143" s="16"/>
      <c r="M143" s="16"/>
      <c r="O143" s="16"/>
      <c r="P143" s="5">
        <f t="shared" si="11"/>
        <v>0</v>
      </c>
    </row>
    <row r="144" spans="1:16" ht="12.75">
      <c r="A144" s="13"/>
      <c r="B144" s="13"/>
      <c r="C144" s="2" t="s">
        <v>33</v>
      </c>
      <c r="E144" s="16">
        <f aca="true" t="shared" si="12" ref="E144:E150">SUM(G144:I144)</f>
        <v>0</v>
      </c>
      <c r="G144" s="16">
        <v>0</v>
      </c>
      <c r="I144" s="16">
        <v>0</v>
      </c>
      <c r="K144" s="17">
        <v>0</v>
      </c>
      <c r="M144" s="17">
        <v>0</v>
      </c>
      <c r="O144" s="17">
        <v>0</v>
      </c>
      <c r="P144" s="5">
        <f t="shared" si="11"/>
        <v>0</v>
      </c>
    </row>
    <row r="145" spans="1:16" ht="12.75">
      <c r="A145" s="13"/>
      <c r="B145" s="13"/>
      <c r="C145" s="2" t="s">
        <v>50</v>
      </c>
      <c r="E145" s="16">
        <f t="shared" si="12"/>
        <v>0</v>
      </c>
      <c r="G145" s="17">
        <v>0</v>
      </c>
      <c r="I145" s="16">
        <v>0</v>
      </c>
      <c r="K145" s="17">
        <v>0</v>
      </c>
      <c r="M145" s="17">
        <v>0</v>
      </c>
      <c r="O145" s="17">
        <v>0</v>
      </c>
      <c r="P145" s="5">
        <f t="shared" si="11"/>
        <v>0</v>
      </c>
    </row>
    <row r="146" spans="1:16" ht="12.75">
      <c r="A146" s="13"/>
      <c r="B146" s="13"/>
      <c r="C146" s="2" t="s">
        <v>39</v>
      </c>
      <c r="E146" s="16">
        <f t="shared" si="12"/>
        <v>0</v>
      </c>
      <c r="G146" s="17">
        <v>0</v>
      </c>
      <c r="I146" s="16">
        <v>0</v>
      </c>
      <c r="K146" s="17">
        <v>0</v>
      </c>
      <c r="M146" s="17">
        <v>0</v>
      </c>
      <c r="O146" s="17">
        <v>0</v>
      </c>
      <c r="P146" s="5">
        <f t="shared" si="11"/>
        <v>0</v>
      </c>
    </row>
    <row r="147" spans="1:16" ht="12.75">
      <c r="A147" s="13"/>
      <c r="B147" s="13"/>
      <c r="C147" s="2" t="s">
        <v>13</v>
      </c>
      <c r="E147" s="16">
        <f t="shared" si="12"/>
        <v>0</v>
      </c>
      <c r="G147" s="17">
        <v>0</v>
      </c>
      <c r="I147" s="17">
        <v>0</v>
      </c>
      <c r="K147" s="17">
        <v>0</v>
      </c>
      <c r="M147" s="17">
        <v>0</v>
      </c>
      <c r="O147" s="17">
        <v>0</v>
      </c>
      <c r="P147" s="5">
        <f t="shared" si="11"/>
        <v>0</v>
      </c>
    </row>
    <row r="148" spans="1:16" ht="12.75">
      <c r="A148" s="13"/>
      <c r="B148" s="13"/>
      <c r="C148" s="2" t="s">
        <v>14</v>
      </c>
      <c r="E148" s="16">
        <f t="shared" si="12"/>
        <v>0</v>
      </c>
      <c r="G148" s="16">
        <v>0</v>
      </c>
      <c r="I148" s="17">
        <v>0</v>
      </c>
      <c r="K148" s="17">
        <v>0</v>
      </c>
      <c r="M148" s="17">
        <v>0</v>
      </c>
      <c r="O148" s="17">
        <v>0</v>
      </c>
      <c r="P148" s="5">
        <f t="shared" si="11"/>
        <v>0</v>
      </c>
    </row>
    <row r="149" spans="1:16" ht="12.75">
      <c r="A149" s="13"/>
      <c r="B149" s="13"/>
      <c r="C149" s="2" t="s">
        <v>45</v>
      </c>
      <c r="E149" s="16">
        <f t="shared" si="12"/>
        <v>0</v>
      </c>
      <c r="G149" s="17">
        <v>0</v>
      </c>
      <c r="I149" s="16">
        <v>0</v>
      </c>
      <c r="K149" s="17">
        <v>0</v>
      </c>
      <c r="M149" s="17">
        <v>0</v>
      </c>
      <c r="O149" s="17">
        <v>0</v>
      </c>
      <c r="P149" s="5">
        <f t="shared" si="11"/>
        <v>0</v>
      </c>
    </row>
    <row r="150" spans="1:16" ht="12.75">
      <c r="A150" s="13"/>
      <c r="B150" s="13"/>
      <c r="C150" s="2" t="s">
        <v>16</v>
      </c>
      <c r="E150" s="18">
        <f t="shared" si="12"/>
        <v>72086003</v>
      </c>
      <c r="G150" s="19">
        <f>68073665+4012338</f>
        <v>72086003</v>
      </c>
      <c r="I150" s="18">
        <v>0</v>
      </c>
      <c r="K150" s="19">
        <f>17787512+890717</f>
        <v>18678229</v>
      </c>
      <c r="M150" s="19">
        <f>60678659+3121621</f>
        <v>63800280</v>
      </c>
      <c r="O150" s="19">
        <v>10392506</v>
      </c>
      <c r="P150" s="5">
        <f t="shared" si="11"/>
        <v>0</v>
      </c>
    </row>
    <row r="151" spans="1:16" ht="12.75">
      <c r="A151" s="12"/>
      <c r="B151" s="12"/>
      <c r="C151" s="12"/>
      <c r="E151" s="16"/>
      <c r="G151" s="16"/>
      <c r="I151" s="16"/>
      <c r="K151" s="16"/>
      <c r="M151" s="16"/>
      <c r="O151" s="16"/>
      <c r="P151" s="5">
        <f t="shared" si="11"/>
        <v>0</v>
      </c>
    </row>
    <row r="152" spans="1:16" ht="12.75">
      <c r="A152" s="12"/>
      <c r="B152" s="12"/>
      <c r="C152" s="12"/>
      <c r="D152" s="4" t="s">
        <v>2</v>
      </c>
      <c r="E152" s="18">
        <f>SUM(E144:E150)</f>
        <v>72086003</v>
      </c>
      <c r="G152" s="18">
        <f>SUM(G144:G150)</f>
        <v>72086003</v>
      </c>
      <c r="I152" s="18">
        <f>SUM(I144:I150)</f>
        <v>0</v>
      </c>
      <c r="K152" s="18">
        <f>SUM(K144:K150)</f>
        <v>18678229</v>
      </c>
      <c r="M152" s="18">
        <f>SUM(M144:M150)</f>
        <v>63800280</v>
      </c>
      <c r="O152" s="18">
        <f>SUM(O144:O150)</f>
        <v>10392506</v>
      </c>
      <c r="P152" s="5">
        <f t="shared" si="11"/>
        <v>0</v>
      </c>
    </row>
    <row r="153" spans="1:16" ht="12.75">
      <c r="A153" s="12"/>
      <c r="B153" s="12"/>
      <c r="C153" s="12"/>
      <c r="E153" s="16"/>
      <c r="G153" s="16"/>
      <c r="I153" s="16"/>
      <c r="K153" s="16"/>
      <c r="M153" s="16"/>
      <c r="O153" s="16"/>
      <c r="P153" s="5">
        <f t="shared" si="11"/>
        <v>0</v>
      </c>
    </row>
    <row r="154" spans="1:16" ht="12.75">
      <c r="A154" s="1" t="s">
        <v>48</v>
      </c>
      <c r="B154" s="1"/>
      <c r="C154" s="13"/>
      <c r="E154" s="16"/>
      <c r="G154" s="16"/>
      <c r="I154" s="16"/>
      <c r="K154" s="16"/>
      <c r="M154" s="16"/>
      <c r="O154" s="16"/>
      <c r="P154" s="5">
        <f t="shared" si="11"/>
        <v>0</v>
      </c>
    </row>
    <row r="155" spans="1:16" ht="12.75">
      <c r="A155" s="13"/>
      <c r="B155" s="1" t="s">
        <v>61</v>
      </c>
      <c r="C155" s="13"/>
      <c r="D155" s="13"/>
      <c r="E155" s="16"/>
      <c r="G155" s="16"/>
      <c r="I155" s="16"/>
      <c r="K155" s="16"/>
      <c r="M155" s="16"/>
      <c r="O155" s="16"/>
      <c r="P155" s="5">
        <f t="shared" si="11"/>
        <v>0</v>
      </c>
    </row>
    <row r="156" spans="1:16" ht="12.75">
      <c r="A156" s="13"/>
      <c r="B156" s="13"/>
      <c r="C156" s="2" t="s">
        <v>60</v>
      </c>
      <c r="E156" s="18">
        <f>SUM(G156:I156)</f>
        <v>421667630</v>
      </c>
      <c r="G156" s="19">
        <v>421667630</v>
      </c>
      <c r="I156" s="18">
        <v>0</v>
      </c>
      <c r="K156" s="19">
        <v>202126592</v>
      </c>
      <c r="M156" s="19">
        <v>242128725</v>
      </c>
      <c r="O156" s="19">
        <v>22587687</v>
      </c>
      <c r="P156" s="5">
        <f t="shared" si="11"/>
        <v>0</v>
      </c>
    </row>
    <row r="157" spans="1:16" ht="12.75">
      <c r="A157" s="12"/>
      <c r="B157" s="12"/>
      <c r="C157" s="12"/>
      <c r="E157" s="16"/>
      <c r="G157" s="16"/>
      <c r="I157" s="16"/>
      <c r="K157" s="16"/>
      <c r="M157" s="16"/>
      <c r="O157" s="16"/>
      <c r="P157" s="5">
        <f t="shared" si="11"/>
        <v>0</v>
      </c>
    </row>
    <row r="158" spans="1:16" ht="12.75">
      <c r="A158" s="1" t="s">
        <v>52</v>
      </c>
      <c r="B158" s="1"/>
      <c r="C158" s="13"/>
      <c r="E158" s="16"/>
      <c r="G158" s="16"/>
      <c r="I158" s="16"/>
      <c r="K158" s="16"/>
      <c r="M158" s="16"/>
      <c r="O158" s="16"/>
      <c r="P158" s="5">
        <f t="shared" si="11"/>
        <v>0</v>
      </c>
    </row>
    <row r="159" spans="1:16" ht="12.75">
      <c r="A159" s="13"/>
      <c r="B159" s="13"/>
      <c r="C159" s="2" t="s">
        <v>33</v>
      </c>
      <c r="E159" s="16">
        <f aca="true" t="shared" si="13" ref="E159:E168">SUM(G159:I159)</f>
        <v>22555991</v>
      </c>
      <c r="G159" s="17">
        <v>22555991</v>
      </c>
      <c r="I159" s="16">
        <v>0</v>
      </c>
      <c r="K159" s="17">
        <v>42849479</v>
      </c>
      <c r="M159" s="17">
        <v>11968977</v>
      </c>
      <c r="O159" s="17">
        <v>32262465</v>
      </c>
      <c r="P159" s="5">
        <f t="shared" si="11"/>
        <v>0</v>
      </c>
    </row>
    <row r="160" spans="1:16" ht="12.75">
      <c r="A160" s="13"/>
      <c r="B160" s="13"/>
      <c r="C160" s="2" t="s">
        <v>53</v>
      </c>
      <c r="E160" s="16">
        <f t="shared" si="13"/>
        <v>2861297</v>
      </c>
      <c r="G160" s="17">
        <v>2861297</v>
      </c>
      <c r="I160" s="16">
        <v>0</v>
      </c>
      <c r="K160" s="17">
        <v>1752493</v>
      </c>
      <c r="M160" s="17">
        <v>1108804</v>
      </c>
      <c r="O160" s="17">
        <v>0</v>
      </c>
      <c r="P160" s="5">
        <f t="shared" si="11"/>
        <v>0</v>
      </c>
    </row>
    <row r="161" spans="1:16" ht="12.75">
      <c r="A161" s="13"/>
      <c r="B161" s="13"/>
      <c r="C161" s="2" t="s">
        <v>54</v>
      </c>
      <c r="E161" s="16">
        <f t="shared" si="13"/>
        <v>1819488</v>
      </c>
      <c r="G161" s="17">
        <v>1819488</v>
      </c>
      <c r="I161" s="16">
        <v>0</v>
      </c>
      <c r="K161" s="17">
        <v>684738</v>
      </c>
      <c r="M161" s="17">
        <v>1137000</v>
      </c>
      <c r="O161" s="17">
        <v>2250</v>
      </c>
      <c r="P161" s="5">
        <f t="shared" si="11"/>
        <v>0</v>
      </c>
    </row>
    <row r="162" spans="1:16" ht="12.75">
      <c r="A162" s="13"/>
      <c r="B162" s="13"/>
      <c r="C162" s="2" t="s">
        <v>55</v>
      </c>
      <c r="E162" s="16">
        <f t="shared" si="13"/>
        <v>10211751</v>
      </c>
      <c r="G162" s="17">
        <v>10211751</v>
      </c>
      <c r="I162" s="16">
        <v>0</v>
      </c>
      <c r="K162" s="17">
        <v>3246336</v>
      </c>
      <c r="M162" s="17">
        <v>8455768</v>
      </c>
      <c r="O162" s="17">
        <v>1490353</v>
      </c>
      <c r="P162" s="5">
        <f t="shared" si="11"/>
        <v>0</v>
      </c>
    </row>
    <row r="163" spans="1:16" ht="12.75">
      <c r="A163" s="13"/>
      <c r="B163" s="13"/>
      <c r="C163" s="2" t="s">
        <v>60</v>
      </c>
      <c r="E163" s="16">
        <f t="shared" si="13"/>
        <v>487096</v>
      </c>
      <c r="G163" s="17">
        <v>487096</v>
      </c>
      <c r="I163" s="16">
        <v>0</v>
      </c>
      <c r="K163" s="17">
        <v>27369</v>
      </c>
      <c r="M163" s="17">
        <v>459727</v>
      </c>
      <c r="O163" s="17">
        <v>0</v>
      </c>
      <c r="P163" s="5">
        <f t="shared" si="11"/>
        <v>0</v>
      </c>
    </row>
    <row r="164" spans="1:16" ht="12.75">
      <c r="A164" s="13"/>
      <c r="B164" s="13"/>
      <c r="C164" s="2" t="s">
        <v>39</v>
      </c>
      <c r="E164" s="16">
        <f t="shared" si="13"/>
        <v>20205462</v>
      </c>
      <c r="G164" s="17">
        <v>20205462</v>
      </c>
      <c r="I164" s="16">
        <v>0</v>
      </c>
      <c r="K164" s="17">
        <v>5766487</v>
      </c>
      <c r="M164" s="17">
        <v>17260738</v>
      </c>
      <c r="O164" s="17">
        <v>2821763</v>
      </c>
      <c r="P164" s="5">
        <f t="shared" si="11"/>
        <v>0</v>
      </c>
    </row>
    <row r="165" spans="1:16" ht="12.75">
      <c r="A165" s="13"/>
      <c r="B165" s="13"/>
      <c r="C165" s="2" t="s">
        <v>56</v>
      </c>
      <c r="E165" s="16">
        <f t="shared" si="13"/>
        <v>3066945</v>
      </c>
      <c r="G165" s="17">
        <v>3066945</v>
      </c>
      <c r="I165" s="16">
        <v>0</v>
      </c>
      <c r="K165" s="17">
        <v>24333691</v>
      </c>
      <c r="M165" s="17">
        <v>20287855</v>
      </c>
      <c r="O165" s="17">
        <v>41554601</v>
      </c>
      <c r="P165" s="5">
        <f t="shared" si="11"/>
        <v>0</v>
      </c>
    </row>
    <row r="166" spans="1:16" ht="12.75">
      <c r="A166" s="13"/>
      <c r="B166" s="13"/>
      <c r="C166" s="2" t="s">
        <v>14</v>
      </c>
      <c r="E166" s="16">
        <f t="shared" si="13"/>
        <v>1715897</v>
      </c>
      <c r="G166" s="17">
        <v>1715897</v>
      </c>
      <c r="I166" s="16">
        <v>0</v>
      </c>
      <c r="K166" s="17">
        <v>1917341</v>
      </c>
      <c r="M166" s="17">
        <v>13692900</v>
      </c>
      <c r="O166" s="17">
        <v>13894344</v>
      </c>
      <c r="P166" s="5">
        <f t="shared" si="11"/>
        <v>0</v>
      </c>
    </row>
    <row r="167" spans="1:16" ht="12.75">
      <c r="A167" s="13"/>
      <c r="B167" s="13"/>
      <c r="C167" s="2" t="s">
        <v>45</v>
      </c>
      <c r="E167" s="16">
        <f t="shared" si="13"/>
        <v>-2624321</v>
      </c>
      <c r="G167" s="17">
        <v>-2624321</v>
      </c>
      <c r="I167" s="16">
        <v>0</v>
      </c>
      <c r="K167" s="17">
        <v>0</v>
      </c>
      <c r="M167" s="17">
        <v>-2624321</v>
      </c>
      <c r="O167" s="17">
        <v>0</v>
      </c>
      <c r="P167" s="5">
        <f t="shared" si="11"/>
        <v>0</v>
      </c>
    </row>
    <row r="168" spans="1:16" ht="12.75">
      <c r="A168" s="13"/>
      <c r="B168" s="13"/>
      <c r="C168" s="2" t="s">
        <v>16</v>
      </c>
      <c r="E168" s="18">
        <f t="shared" si="13"/>
        <v>6473</v>
      </c>
      <c r="G168" s="19">
        <v>6473</v>
      </c>
      <c r="I168" s="18">
        <v>0</v>
      </c>
      <c r="K168" s="19">
        <v>5938</v>
      </c>
      <c r="M168" s="19">
        <v>535</v>
      </c>
      <c r="O168" s="19">
        <v>0</v>
      </c>
      <c r="P168" s="5">
        <f t="shared" si="11"/>
        <v>0</v>
      </c>
    </row>
    <row r="169" spans="1:16" ht="12.75">
      <c r="A169" s="12"/>
      <c r="B169" s="12"/>
      <c r="C169" s="12"/>
      <c r="E169" s="16"/>
      <c r="G169" s="16"/>
      <c r="I169" s="16"/>
      <c r="K169" s="16"/>
      <c r="M169" s="16"/>
      <c r="O169" s="16"/>
      <c r="P169" s="5">
        <f t="shared" si="11"/>
        <v>0</v>
      </c>
    </row>
    <row r="170" spans="1:16" ht="12.75">
      <c r="A170" s="12"/>
      <c r="B170" s="12"/>
      <c r="C170" s="12"/>
      <c r="D170" s="4" t="s">
        <v>57</v>
      </c>
      <c r="E170" s="18">
        <f>SUM(E159:E168)</f>
        <v>60306079</v>
      </c>
      <c r="G170" s="18">
        <f>SUM(G159:G168)</f>
        <v>60306079</v>
      </c>
      <c r="I170" s="18">
        <f>SUM(I159:I168)</f>
        <v>0</v>
      </c>
      <c r="K170" s="18">
        <f>SUM(K159:K168)</f>
        <v>80583872</v>
      </c>
      <c r="M170" s="18">
        <f>SUM(M159:M168)</f>
        <v>71747983</v>
      </c>
      <c r="O170" s="18">
        <f>SUM(O159:O168)</f>
        <v>92025776</v>
      </c>
      <c r="P170" s="5">
        <f t="shared" si="11"/>
        <v>0</v>
      </c>
    </row>
    <row r="171" spans="1:16" ht="12.75">
      <c r="A171" s="12"/>
      <c r="B171" s="12"/>
      <c r="C171" s="12"/>
      <c r="E171" s="16"/>
      <c r="G171" s="16"/>
      <c r="I171" s="16"/>
      <c r="K171" s="16"/>
      <c r="M171" s="16"/>
      <c r="O171" s="16"/>
      <c r="P171" s="5">
        <f t="shared" si="11"/>
        <v>0</v>
      </c>
    </row>
    <row r="172" spans="1:16" ht="12.75">
      <c r="A172" s="1" t="s">
        <v>58</v>
      </c>
      <c r="B172" s="1"/>
      <c r="C172" s="13"/>
      <c r="E172" s="16"/>
      <c r="G172" s="16"/>
      <c r="I172" s="16"/>
      <c r="K172" s="16"/>
      <c r="M172" s="16"/>
      <c r="O172" s="16"/>
      <c r="P172" s="5">
        <f t="shared" si="11"/>
        <v>0</v>
      </c>
    </row>
    <row r="173" spans="1:16" ht="12.75">
      <c r="A173" s="13"/>
      <c r="B173" s="13"/>
      <c r="C173" s="2" t="s">
        <v>33</v>
      </c>
      <c r="E173" s="16">
        <f aca="true" t="shared" si="14" ref="E173:E182">SUM(G173:I173)</f>
        <v>-46146</v>
      </c>
      <c r="G173" s="17">
        <v>-46146</v>
      </c>
      <c r="I173" s="16">
        <v>0</v>
      </c>
      <c r="K173" s="17">
        <v>16038</v>
      </c>
      <c r="M173" s="17">
        <v>-46146</v>
      </c>
      <c r="O173" s="17">
        <v>16038</v>
      </c>
      <c r="P173" s="5">
        <f t="shared" si="11"/>
        <v>0</v>
      </c>
    </row>
    <row r="174" spans="1:16" ht="12.75">
      <c r="A174" s="13"/>
      <c r="B174" s="13"/>
      <c r="C174" s="2" t="s">
        <v>53</v>
      </c>
      <c r="E174" s="16">
        <f t="shared" si="14"/>
        <v>31984</v>
      </c>
      <c r="G174" s="17">
        <v>31984</v>
      </c>
      <c r="I174" s="16">
        <v>0</v>
      </c>
      <c r="K174" s="17">
        <v>19437</v>
      </c>
      <c r="M174" s="17">
        <v>12547</v>
      </c>
      <c r="O174" s="17">
        <v>0</v>
      </c>
      <c r="P174" s="5">
        <f t="shared" si="11"/>
        <v>0</v>
      </c>
    </row>
    <row r="175" spans="1:16" ht="12.75">
      <c r="A175" s="13"/>
      <c r="B175" s="13"/>
      <c r="C175" s="2" t="s">
        <v>54</v>
      </c>
      <c r="E175" s="16">
        <f t="shared" si="14"/>
        <v>0</v>
      </c>
      <c r="G175" s="17">
        <v>0</v>
      </c>
      <c r="I175" s="16">
        <v>0</v>
      </c>
      <c r="K175" s="17">
        <v>0</v>
      </c>
      <c r="M175" s="17">
        <v>0</v>
      </c>
      <c r="O175" s="17">
        <v>0</v>
      </c>
      <c r="P175" s="5">
        <f t="shared" si="11"/>
        <v>0</v>
      </c>
    </row>
    <row r="176" spans="1:16" ht="12.75">
      <c r="A176" s="13"/>
      <c r="B176" s="13"/>
      <c r="C176" s="2" t="s">
        <v>19</v>
      </c>
      <c r="E176" s="16">
        <f t="shared" si="14"/>
        <v>42701</v>
      </c>
      <c r="G176" s="17">
        <v>42701</v>
      </c>
      <c r="I176" s="16">
        <v>0</v>
      </c>
      <c r="K176" s="17">
        <v>0</v>
      </c>
      <c r="M176" s="17">
        <v>42701</v>
      </c>
      <c r="O176" s="17">
        <v>0</v>
      </c>
      <c r="P176" s="5">
        <f t="shared" si="11"/>
        <v>0</v>
      </c>
    </row>
    <row r="177" spans="1:16" ht="12.75">
      <c r="A177" s="13"/>
      <c r="B177" s="13"/>
      <c r="C177" s="2" t="s">
        <v>60</v>
      </c>
      <c r="E177" s="16">
        <f t="shared" si="14"/>
        <v>0</v>
      </c>
      <c r="G177" s="17">
        <v>0</v>
      </c>
      <c r="I177" s="16">
        <v>0</v>
      </c>
      <c r="K177" s="17">
        <v>0</v>
      </c>
      <c r="M177" s="17">
        <v>0</v>
      </c>
      <c r="O177" s="17">
        <v>0</v>
      </c>
      <c r="P177" s="5">
        <f t="shared" si="11"/>
        <v>0</v>
      </c>
    </row>
    <row r="178" spans="1:16" ht="12.75">
      <c r="A178" s="13"/>
      <c r="B178" s="13"/>
      <c r="C178" s="2" t="s">
        <v>39</v>
      </c>
      <c r="E178" s="16">
        <f t="shared" si="14"/>
        <v>8460</v>
      </c>
      <c r="G178" s="17">
        <v>8460</v>
      </c>
      <c r="I178" s="16">
        <v>0</v>
      </c>
      <c r="K178" s="17">
        <v>0</v>
      </c>
      <c r="M178" s="17">
        <v>8460</v>
      </c>
      <c r="O178" s="17">
        <v>0</v>
      </c>
      <c r="P178" s="5">
        <f t="shared" si="11"/>
        <v>0</v>
      </c>
    </row>
    <row r="179" spans="1:16" ht="12.75">
      <c r="A179" s="13"/>
      <c r="B179" s="13"/>
      <c r="C179" s="2" t="s">
        <v>56</v>
      </c>
      <c r="E179" s="16">
        <f t="shared" si="14"/>
        <v>-82086</v>
      </c>
      <c r="G179" s="17">
        <v>-82086</v>
      </c>
      <c r="I179" s="16">
        <v>0</v>
      </c>
      <c r="K179" s="17">
        <v>1067011</v>
      </c>
      <c r="M179" s="17">
        <v>1566605</v>
      </c>
      <c r="O179" s="17">
        <v>2715702</v>
      </c>
      <c r="P179" s="5">
        <f t="shared" si="11"/>
        <v>0</v>
      </c>
    </row>
    <row r="180" spans="1:16" ht="12.75">
      <c r="A180" s="13"/>
      <c r="B180" s="13"/>
      <c r="C180" s="2" t="s">
        <v>14</v>
      </c>
      <c r="E180" s="16">
        <f t="shared" si="14"/>
        <v>-656724</v>
      </c>
      <c r="G180" s="17">
        <v>-656724</v>
      </c>
      <c r="I180" s="16">
        <v>0</v>
      </c>
      <c r="K180" s="17">
        <v>357961</v>
      </c>
      <c r="M180" s="17">
        <v>221004</v>
      </c>
      <c r="O180" s="17">
        <v>1235689</v>
      </c>
      <c r="P180" s="5">
        <f t="shared" si="11"/>
        <v>0</v>
      </c>
    </row>
    <row r="181" spans="1:16" ht="12.75">
      <c r="A181" s="13"/>
      <c r="B181" s="13"/>
      <c r="C181" s="2" t="s">
        <v>45</v>
      </c>
      <c r="E181" s="16">
        <f t="shared" si="14"/>
        <v>0</v>
      </c>
      <c r="G181" s="17">
        <v>0</v>
      </c>
      <c r="I181" s="16">
        <v>0</v>
      </c>
      <c r="K181" s="17">
        <v>0</v>
      </c>
      <c r="M181" s="17">
        <v>0</v>
      </c>
      <c r="O181" s="17">
        <v>0</v>
      </c>
      <c r="P181" s="5">
        <f t="shared" si="11"/>
        <v>0</v>
      </c>
    </row>
    <row r="182" spans="1:16" ht="12.75">
      <c r="A182" s="13"/>
      <c r="B182" s="13"/>
      <c r="C182" s="2" t="s">
        <v>16</v>
      </c>
      <c r="E182" s="18">
        <f t="shared" si="14"/>
        <v>855002</v>
      </c>
      <c r="G182" s="19">
        <v>855002</v>
      </c>
      <c r="I182" s="18">
        <v>0</v>
      </c>
      <c r="K182" s="19">
        <v>0</v>
      </c>
      <c r="M182" s="19">
        <v>855002</v>
      </c>
      <c r="O182" s="19">
        <v>0</v>
      </c>
      <c r="P182" s="5">
        <f t="shared" si="11"/>
        <v>0</v>
      </c>
    </row>
    <row r="183" spans="1:16" ht="12.75">
      <c r="A183" s="12"/>
      <c r="B183" s="12"/>
      <c r="C183" s="12"/>
      <c r="E183" s="16"/>
      <c r="G183" s="16"/>
      <c r="I183" s="16"/>
      <c r="K183" s="16"/>
      <c r="M183" s="16"/>
      <c r="O183" s="16"/>
      <c r="P183" s="5">
        <f t="shared" si="11"/>
        <v>0</v>
      </c>
    </row>
    <row r="184" spans="4:16" ht="12.75">
      <c r="D184" s="4" t="s">
        <v>57</v>
      </c>
      <c r="E184" s="18">
        <f>SUM(E173:E182)</f>
        <v>153191</v>
      </c>
      <c r="G184" s="18">
        <f>SUM(G173:G182)</f>
        <v>153191</v>
      </c>
      <c r="I184" s="18">
        <f>SUM(I173:I182)</f>
        <v>0</v>
      </c>
      <c r="K184" s="18">
        <f>SUM(K173:K182)</f>
        <v>1460447</v>
      </c>
      <c r="M184" s="18">
        <f>SUM(M173:M182)</f>
        <v>2660173</v>
      </c>
      <c r="O184" s="18">
        <f>SUM(O173:O182)</f>
        <v>3967429</v>
      </c>
      <c r="P184" s="5">
        <f t="shared" si="11"/>
        <v>0</v>
      </c>
    </row>
    <row r="185" spans="1:16" ht="12.75">
      <c r="A185" s="12"/>
      <c r="B185" s="12"/>
      <c r="C185" s="12"/>
      <c r="E185" s="16"/>
      <c r="G185" s="16"/>
      <c r="I185" s="16"/>
      <c r="K185" s="16"/>
      <c r="M185" s="16"/>
      <c r="O185" s="16"/>
      <c r="P185" s="5">
        <f t="shared" si="11"/>
        <v>0</v>
      </c>
    </row>
    <row r="186" spans="1:16" ht="13.5" thickBot="1">
      <c r="A186" s="2" t="s">
        <v>59</v>
      </c>
      <c r="B186" s="2"/>
      <c r="C186" s="13"/>
      <c r="E186" s="20">
        <f>E16+E30+E67+E82+E96+E111+E126+E140+E152+E156+E170+E184</f>
        <v>1425477909</v>
      </c>
      <c r="F186" s="14"/>
      <c r="G186" s="20">
        <f>G16+G30+G67+G82+G96+G111+G126+G140+G152+G156+G170+G184</f>
        <v>1178391540</v>
      </c>
      <c r="H186" s="14"/>
      <c r="I186" s="20">
        <f>I16+I30+I67+I82+I96+I111+I126+I140+I152+I156+I170+I184</f>
        <v>247086369</v>
      </c>
      <c r="J186" s="14"/>
      <c r="K186" s="20">
        <f>K16+K30+K67+K82+K96+K111+K126+K140+K152+K156+K170+K184</f>
        <v>796456559</v>
      </c>
      <c r="L186" s="14"/>
      <c r="M186" s="20">
        <f>M16+M30+M67+M82+M96+M111+M126+M140+M152+M156+M170+M184</f>
        <v>802072032</v>
      </c>
      <c r="N186" s="14"/>
      <c r="O186" s="20">
        <f>O16+O30+O67+O82+O96+O111+O126+O140+O152+O156+O170+O184</f>
        <v>173050682</v>
      </c>
      <c r="P186" s="5">
        <f t="shared" si="11"/>
        <v>0</v>
      </c>
    </row>
    <row r="187" spans="1:3" ht="13.5" thickTop="1">
      <c r="A187" s="12"/>
      <c r="B187" s="12"/>
      <c r="C187" s="12"/>
    </row>
    <row r="188" spans="1:4" ht="12.75" customHeight="1">
      <c r="A188" s="12"/>
      <c r="B188" s="12"/>
      <c r="C188" s="22">
        <v>-1</v>
      </c>
      <c r="D188" s="4" t="s">
        <v>64</v>
      </c>
    </row>
    <row r="189" spans="1:4" ht="12.75" customHeight="1">
      <c r="A189" s="12"/>
      <c r="B189" s="12"/>
      <c r="C189" s="22">
        <v>-2</v>
      </c>
      <c r="D189" s="4" t="s">
        <v>65</v>
      </c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 customHeight="1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  <row r="255" spans="1:3" ht="12.75">
      <c r="A255" s="12"/>
      <c r="B255" s="12"/>
      <c r="C255" s="12"/>
    </row>
    <row r="256" spans="1:3" ht="12.75">
      <c r="A256" s="12"/>
      <c r="B256" s="12"/>
      <c r="C256" s="12"/>
    </row>
    <row r="257" spans="1:3" ht="12.75">
      <c r="A257" s="12"/>
      <c r="B257" s="12"/>
      <c r="C257" s="12"/>
    </row>
    <row r="258" spans="1:3" ht="12.75">
      <c r="A258" s="12"/>
      <c r="B258" s="12"/>
      <c r="C258" s="12"/>
    </row>
    <row r="259" spans="1:3" ht="12.75">
      <c r="A259" s="12"/>
      <c r="B259" s="12"/>
      <c r="C259" s="12"/>
    </row>
    <row r="260" spans="1:3" ht="12.75">
      <c r="A260" s="12"/>
      <c r="B260" s="12"/>
      <c r="C260" s="12"/>
    </row>
    <row r="261" spans="1:3" ht="12.75">
      <c r="A261" s="12"/>
      <c r="B261" s="12"/>
      <c r="C261" s="12"/>
    </row>
    <row r="262" spans="1:3" ht="12.75">
      <c r="A262" s="12"/>
      <c r="B262" s="12"/>
      <c r="C262" s="12"/>
    </row>
    <row r="263" spans="1:3" ht="12.75">
      <c r="A263" s="12"/>
      <c r="B263" s="12"/>
      <c r="C263" s="12"/>
    </row>
    <row r="264" spans="1:3" ht="12.75">
      <c r="A264" s="12"/>
      <c r="B264" s="12"/>
      <c r="C264" s="12"/>
    </row>
    <row r="265" spans="1:3" ht="12.75">
      <c r="A265" s="12"/>
      <c r="B265" s="12"/>
      <c r="C265" s="12"/>
    </row>
    <row r="266" spans="1:3" ht="12.75">
      <c r="A266" s="12"/>
      <c r="B266" s="12"/>
      <c r="C266" s="12"/>
    </row>
    <row r="267" spans="1:3" ht="12.75">
      <c r="A267" s="12"/>
      <c r="B267" s="12"/>
      <c r="C267" s="12"/>
    </row>
    <row r="268" spans="1:3" ht="12.75">
      <c r="A268" s="12"/>
      <c r="B268" s="12"/>
      <c r="C268" s="12"/>
    </row>
    <row r="269" spans="1:3" ht="12.75">
      <c r="A269" s="12"/>
      <c r="B269" s="12"/>
      <c r="C269" s="12"/>
    </row>
    <row r="270" spans="1:3" ht="12.75">
      <c r="A270" s="12"/>
      <c r="B270" s="12"/>
      <c r="C270" s="12"/>
    </row>
    <row r="271" spans="1:3" ht="12.75">
      <c r="A271" s="12"/>
      <c r="B271" s="12"/>
      <c r="C271" s="12"/>
    </row>
    <row r="272" spans="1:3" ht="12.75">
      <c r="A272" s="12"/>
      <c r="B272" s="12"/>
      <c r="C272" s="12"/>
    </row>
    <row r="273" spans="1:3" ht="12.75">
      <c r="A273" s="12"/>
      <c r="B273" s="12"/>
      <c r="C273" s="12"/>
    </row>
    <row r="274" spans="1:3" ht="12.75">
      <c r="A274" s="12"/>
      <c r="B274" s="12"/>
      <c r="C274" s="12"/>
    </row>
    <row r="275" spans="1:3" ht="12.75">
      <c r="A275" s="12"/>
      <c r="B275" s="12"/>
      <c r="C275" s="12"/>
    </row>
    <row r="276" spans="1:3" ht="12.75">
      <c r="A276" s="12"/>
      <c r="B276" s="12"/>
      <c r="C276" s="12"/>
    </row>
    <row r="277" spans="1:3" ht="12.75">
      <c r="A277" s="12"/>
      <c r="B277" s="12"/>
      <c r="C277" s="12"/>
    </row>
    <row r="278" spans="1:3" ht="12.75">
      <c r="A278" s="12"/>
      <c r="B278" s="12"/>
      <c r="C278" s="12"/>
    </row>
    <row r="279" spans="1:3" ht="12.75">
      <c r="A279" s="12"/>
      <c r="B279" s="12"/>
      <c r="C279" s="12"/>
    </row>
    <row r="280" spans="1:3" ht="12.75">
      <c r="A280" s="12"/>
      <c r="B280" s="12"/>
      <c r="C280" s="12"/>
    </row>
    <row r="281" spans="1:3" ht="12.75">
      <c r="A281" s="12"/>
      <c r="B281" s="12"/>
      <c r="C281" s="12"/>
    </row>
    <row r="282" spans="1:3" ht="12.75">
      <c r="A282" s="12"/>
      <c r="B282" s="12"/>
      <c r="C282" s="12"/>
    </row>
    <row r="283" spans="1:3" ht="12.75">
      <c r="A283" s="12"/>
      <c r="B283" s="12"/>
      <c r="C283" s="12"/>
    </row>
    <row r="284" spans="1:3" ht="12.75">
      <c r="A284" s="12"/>
      <c r="B284" s="12"/>
      <c r="C284" s="12"/>
    </row>
    <row r="285" spans="1:3" ht="12.75">
      <c r="A285" s="12"/>
      <c r="B285" s="12"/>
      <c r="C285" s="12"/>
    </row>
    <row r="286" spans="1:3" ht="12.75">
      <c r="A286" s="12"/>
      <c r="B286" s="12"/>
      <c r="C286" s="12"/>
    </row>
    <row r="287" spans="1:3" ht="12.75">
      <c r="A287" s="12"/>
      <c r="B287" s="12"/>
      <c r="C287" s="12"/>
    </row>
    <row r="288" spans="1:3" ht="12.75">
      <c r="A288" s="12"/>
      <c r="B288" s="12"/>
      <c r="C288" s="12"/>
    </row>
    <row r="289" spans="1:3" ht="12.75">
      <c r="A289" s="12"/>
      <c r="B289" s="12"/>
      <c r="C289" s="12"/>
    </row>
    <row r="290" spans="1:3" ht="12.75">
      <c r="A290" s="12"/>
      <c r="B290" s="12"/>
      <c r="C290" s="12"/>
    </row>
    <row r="291" spans="1:3" ht="12.75">
      <c r="A291" s="12"/>
      <c r="B291" s="12"/>
      <c r="C291" s="12"/>
    </row>
    <row r="292" spans="1:3" ht="12.75">
      <c r="A292" s="12"/>
      <c r="B292" s="12"/>
      <c r="C292" s="12"/>
    </row>
    <row r="293" spans="1:3" ht="12.75">
      <c r="A293" s="12"/>
      <c r="B293" s="12"/>
      <c r="C293" s="12"/>
    </row>
    <row r="294" spans="1:3" ht="12.75">
      <c r="A294" s="12"/>
      <c r="B294" s="12"/>
      <c r="C294" s="12"/>
    </row>
    <row r="295" spans="1:3" ht="12.75">
      <c r="A295" s="12"/>
      <c r="B295" s="12"/>
      <c r="C295" s="12"/>
    </row>
    <row r="296" spans="1:3" ht="12.75">
      <c r="A296" s="12"/>
      <c r="B296" s="12"/>
      <c r="C296" s="12"/>
    </row>
    <row r="297" spans="1:3" ht="12.75">
      <c r="A297" s="12"/>
      <c r="B297" s="12"/>
      <c r="C297" s="12"/>
    </row>
    <row r="298" spans="1:3" ht="12.75">
      <c r="A298" s="12"/>
      <c r="B298" s="12"/>
      <c r="C298" s="12"/>
    </row>
    <row r="299" spans="1:3" ht="12.75">
      <c r="A299" s="12"/>
      <c r="B299" s="12"/>
      <c r="C299" s="12"/>
    </row>
    <row r="300" spans="1:3" ht="12.75">
      <c r="A300" s="12"/>
      <c r="B300" s="12"/>
      <c r="C300" s="12"/>
    </row>
    <row r="301" spans="1:3" ht="12.75">
      <c r="A301" s="12"/>
      <c r="B301" s="12"/>
      <c r="C301" s="12"/>
    </row>
    <row r="302" spans="1:3" ht="12.75">
      <c r="A302" s="12"/>
      <c r="B302" s="12"/>
      <c r="C302" s="12"/>
    </row>
    <row r="303" spans="1:3" ht="12.75">
      <c r="A303" s="12"/>
      <c r="B303" s="12"/>
      <c r="C303" s="12"/>
    </row>
    <row r="304" spans="1:3" ht="12.75">
      <c r="A304" s="12"/>
      <c r="B304" s="12"/>
      <c r="C304" s="12"/>
    </row>
    <row r="305" spans="1:3" ht="12.75">
      <c r="A305" s="12"/>
      <c r="B305" s="12"/>
      <c r="C305" s="12"/>
    </row>
    <row r="306" spans="1:3" ht="12.75">
      <c r="A306" s="12"/>
      <c r="B306" s="12"/>
      <c r="C306" s="12"/>
    </row>
    <row r="307" spans="1:3" ht="12.75">
      <c r="A307" s="12"/>
      <c r="B307" s="12"/>
      <c r="C307" s="12"/>
    </row>
    <row r="308" spans="1:3" ht="12.75">
      <c r="A308" s="12"/>
      <c r="B308" s="12"/>
      <c r="C308" s="12"/>
    </row>
    <row r="309" spans="1:3" ht="12.75">
      <c r="A309" s="12"/>
      <c r="B309" s="12"/>
      <c r="C309" s="12"/>
    </row>
    <row r="310" spans="1:3" ht="12.75">
      <c r="A310" s="12"/>
      <c r="B310" s="12"/>
      <c r="C310" s="12"/>
    </row>
    <row r="311" spans="1:3" ht="12.75">
      <c r="A311" s="12"/>
      <c r="B311" s="12"/>
      <c r="C311" s="12"/>
    </row>
    <row r="312" spans="1:3" ht="12.75">
      <c r="A312" s="12"/>
      <c r="B312" s="12"/>
      <c r="C312" s="12"/>
    </row>
    <row r="313" spans="1:3" ht="12.75">
      <c r="A313" s="12"/>
      <c r="B313" s="12"/>
      <c r="C313" s="12"/>
    </row>
    <row r="314" spans="1:3" ht="12.75">
      <c r="A314" s="12"/>
      <c r="B314" s="12"/>
      <c r="C314" s="12"/>
    </row>
    <row r="315" spans="1:3" ht="12.75">
      <c r="A315" s="12"/>
      <c r="B315" s="12"/>
      <c r="C315" s="12"/>
    </row>
    <row r="316" spans="1:3" ht="12.75">
      <c r="A316" s="12"/>
      <c r="B316" s="12"/>
      <c r="C316" s="12"/>
    </row>
    <row r="317" spans="1:3" ht="12.75">
      <c r="A317" s="12"/>
      <c r="B317" s="12"/>
      <c r="C317" s="12"/>
    </row>
    <row r="318" spans="1:3" ht="12.75">
      <c r="A318" s="12"/>
      <c r="B318" s="12"/>
      <c r="C318" s="12"/>
    </row>
    <row r="319" spans="1:3" ht="12.75">
      <c r="A319" s="12"/>
      <c r="B319" s="12"/>
      <c r="C319" s="12"/>
    </row>
    <row r="320" spans="1:3" ht="12.75">
      <c r="A320" s="12"/>
      <c r="B320" s="12"/>
      <c r="C320" s="12"/>
    </row>
    <row r="321" spans="1:3" ht="12.75">
      <c r="A321" s="12"/>
      <c r="B321" s="12"/>
      <c r="C321" s="12"/>
    </row>
    <row r="322" spans="1:3" ht="12.75">
      <c r="A322" s="12"/>
      <c r="B322" s="12"/>
      <c r="C322" s="12"/>
    </row>
    <row r="323" spans="1:3" ht="12.75">
      <c r="A323" s="12"/>
      <c r="B323" s="12"/>
      <c r="C323" s="12"/>
    </row>
    <row r="324" spans="1:3" ht="12.75">
      <c r="A324" s="12"/>
      <c r="B324" s="12"/>
      <c r="C324" s="12"/>
    </row>
    <row r="325" spans="1:3" ht="12.75">
      <c r="A325" s="12"/>
      <c r="B325" s="12"/>
      <c r="C325" s="12"/>
    </row>
    <row r="326" spans="1:3" ht="12.75">
      <c r="A326" s="12"/>
      <c r="B326" s="12"/>
      <c r="C326" s="12"/>
    </row>
    <row r="327" spans="1:3" ht="12.75">
      <c r="A327" s="12"/>
      <c r="B327" s="12"/>
      <c r="C327" s="12"/>
    </row>
    <row r="328" spans="1:3" ht="12.75">
      <c r="A328" s="12"/>
      <c r="B328" s="12"/>
      <c r="C328" s="12"/>
    </row>
    <row r="329" spans="1:3" ht="12.75">
      <c r="A329" s="12"/>
      <c r="B329" s="12"/>
      <c r="C329" s="12"/>
    </row>
    <row r="330" spans="1:3" ht="12.75">
      <c r="A330" s="12"/>
      <c r="B330" s="12"/>
      <c r="C330" s="12"/>
    </row>
    <row r="331" spans="1:3" ht="12.75">
      <c r="A331" s="12"/>
      <c r="B331" s="12"/>
      <c r="C331" s="12"/>
    </row>
    <row r="332" spans="1:3" ht="12.75">
      <c r="A332" s="12"/>
      <c r="B332" s="12"/>
      <c r="C332" s="12"/>
    </row>
    <row r="333" spans="1:3" ht="12.75">
      <c r="A333" s="12"/>
      <c r="B333" s="12"/>
      <c r="C333" s="12"/>
    </row>
    <row r="334" spans="1:3" ht="12.75">
      <c r="A334" s="12"/>
      <c r="B334" s="12"/>
      <c r="C334" s="12"/>
    </row>
    <row r="335" spans="1:3" ht="12.75">
      <c r="A335" s="12"/>
      <c r="B335" s="12"/>
      <c r="C335" s="12"/>
    </row>
    <row r="336" spans="1:3" ht="12.75">
      <c r="A336" s="12"/>
      <c r="B336" s="12"/>
      <c r="C336" s="12"/>
    </row>
    <row r="337" spans="1:3" ht="12.75">
      <c r="A337" s="12"/>
      <c r="B337" s="12"/>
      <c r="C337" s="12"/>
    </row>
    <row r="338" spans="1:3" ht="12.75">
      <c r="A338" s="12"/>
      <c r="B338" s="12"/>
      <c r="C338" s="12"/>
    </row>
    <row r="339" spans="1:3" ht="12.75">
      <c r="A339" s="12"/>
      <c r="B339" s="12"/>
      <c r="C339" s="12"/>
    </row>
    <row r="340" spans="1:3" ht="12.75">
      <c r="A340" s="12"/>
      <c r="B340" s="12"/>
      <c r="C340" s="12"/>
    </row>
    <row r="341" spans="1:3" ht="12.75">
      <c r="A341" s="12"/>
      <c r="B341" s="12"/>
      <c r="C341" s="12"/>
    </row>
    <row r="342" spans="1:3" ht="12.75">
      <c r="A342" s="12"/>
      <c r="B342" s="12"/>
      <c r="C342" s="12"/>
    </row>
    <row r="343" spans="1:3" ht="12.75">
      <c r="A343" s="12"/>
      <c r="B343" s="12"/>
      <c r="C343" s="12"/>
    </row>
    <row r="344" spans="1:3" ht="12.75">
      <c r="A344" s="12"/>
      <c r="B344" s="12"/>
      <c r="C344" s="12"/>
    </row>
    <row r="345" spans="1:3" ht="12.75">
      <c r="A345" s="12"/>
      <c r="B345" s="12"/>
      <c r="C345" s="12"/>
    </row>
    <row r="346" spans="1:3" ht="12.75">
      <c r="A346" s="12"/>
      <c r="B346" s="12"/>
      <c r="C346" s="12"/>
    </row>
    <row r="347" spans="1:3" ht="12.75">
      <c r="A347" s="12"/>
      <c r="B347" s="12"/>
      <c r="C347" s="12"/>
    </row>
    <row r="348" spans="1:3" ht="12.75">
      <c r="A348" s="12"/>
      <c r="B348" s="12"/>
      <c r="C348" s="12"/>
    </row>
    <row r="349" spans="1:3" ht="12.75">
      <c r="A349" s="12"/>
      <c r="B349" s="12"/>
      <c r="C349" s="12"/>
    </row>
    <row r="350" spans="1:3" ht="12.75">
      <c r="A350" s="12"/>
      <c r="B350" s="12"/>
      <c r="C350" s="12"/>
    </row>
    <row r="351" spans="1:3" ht="12.75">
      <c r="A351" s="12"/>
      <c r="B351" s="12"/>
      <c r="C351" s="12"/>
    </row>
    <row r="352" spans="1:3" ht="12.75">
      <c r="A352" s="12"/>
      <c r="B352" s="12"/>
      <c r="C352" s="12"/>
    </row>
    <row r="353" spans="1:3" ht="12.75">
      <c r="A353" s="12"/>
      <c r="B353" s="12"/>
      <c r="C353" s="12"/>
    </row>
    <row r="354" spans="1:3" ht="12.75">
      <c r="A354" s="12"/>
      <c r="B354" s="12"/>
      <c r="C354" s="12"/>
    </row>
    <row r="355" spans="1:3" ht="12.75">
      <c r="A355" s="12"/>
      <c r="B355" s="12"/>
      <c r="C355" s="12"/>
    </row>
    <row r="356" spans="1:3" ht="12.75">
      <c r="A356" s="12"/>
      <c r="B356" s="12"/>
      <c r="C356" s="12"/>
    </row>
    <row r="357" spans="1:3" ht="12.75">
      <c r="A357" s="12"/>
      <c r="B357" s="12"/>
      <c r="C357" s="12"/>
    </row>
    <row r="358" spans="1:3" ht="12.75">
      <c r="A358" s="12"/>
      <c r="B358" s="12"/>
      <c r="C358" s="12"/>
    </row>
    <row r="359" spans="1:3" ht="12.75">
      <c r="A359" s="12"/>
      <c r="B359" s="12"/>
      <c r="C359" s="12"/>
    </row>
    <row r="360" spans="1:3" ht="12.75">
      <c r="A360" s="12"/>
      <c r="B360" s="12"/>
      <c r="C360" s="12"/>
    </row>
    <row r="361" spans="1:3" ht="12.75">
      <c r="A361" s="12"/>
      <c r="B361" s="12"/>
      <c r="C361" s="12"/>
    </row>
    <row r="362" spans="1:3" ht="12.75">
      <c r="A362" s="12"/>
      <c r="B362" s="12"/>
      <c r="C362" s="12"/>
    </row>
    <row r="363" spans="1:3" ht="12.75">
      <c r="A363" s="12"/>
      <c r="B363" s="12"/>
      <c r="C363" s="12"/>
    </row>
    <row r="364" spans="1:3" ht="12.75">
      <c r="A364" s="12"/>
      <c r="B364" s="12"/>
      <c r="C364" s="12"/>
    </row>
    <row r="365" spans="1:3" ht="12.75">
      <c r="A365" s="12"/>
      <c r="B365" s="12"/>
      <c r="C365" s="12"/>
    </row>
    <row r="366" spans="1:3" ht="12.75">
      <c r="A366" s="12"/>
      <c r="B366" s="12"/>
      <c r="C366" s="12"/>
    </row>
    <row r="367" spans="1:3" ht="12.75">
      <c r="A367" s="12"/>
      <c r="B367" s="12"/>
      <c r="C367" s="12"/>
    </row>
    <row r="368" spans="1:3" ht="12.75">
      <c r="A368" s="12"/>
      <c r="B368" s="12"/>
      <c r="C368" s="12"/>
    </row>
    <row r="369" spans="1:3" ht="12.75">
      <c r="A369" s="12"/>
      <c r="B369" s="12"/>
      <c r="C369" s="12"/>
    </row>
    <row r="370" spans="1:3" ht="12.75">
      <c r="A370" s="12"/>
      <c r="B370" s="12"/>
      <c r="C370" s="12"/>
    </row>
    <row r="371" spans="1:3" ht="12.75">
      <c r="A371" s="12"/>
      <c r="B371" s="12"/>
      <c r="C371" s="12"/>
    </row>
    <row r="372" spans="1:3" ht="12.75">
      <c r="A372" s="12"/>
      <c r="B372" s="12"/>
      <c r="C372" s="12"/>
    </row>
    <row r="373" spans="1:3" ht="12.75">
      <c r="A373" s="12"/>
      <c r="B373" s="12"/>
      <c r="C373" s="12"/>
    </row>
    <row r="374" spans="1:3" ht="12.75">
      <c r="A374" s="12"/>
      <c r="B374" s="12"/>
      <c r="C374" s="12"/>
    </row>
    <row r="375" spans="1:3" ht="12.75">
      <c r="A375" s="12"/>
      <c r="B375" s="12"/>
      <c r="C375" s="12"/>
    </row>
    <row r="376" spans="1:3" ht="12.75">
      <c r="A376" s="12"/>
      <c r="B376" s="12"/>
      <c r="C376" s="12"/>
    </row>
    <row r="377" spans="1:3" ht="12.75">
      <c r="A377" s="12"/>
      <c r="B377" s="12"/>
      <c r="C377" s="12"/>
    </row>
    <row r="378" spans="1:3" ht="12.75">
      <c r="A378" s="12"/>
      <c r="B378" s="12"/>
      <c r="C378" s="12"/>
    </row>
    <row r="379" spans="1:3" ht="12.75">
      <c r="A379" s="12"/>
      <c r="B379" s="12"/>
      <c r="C379" s="12"/>
    </row>
    <row r="380" spans="1:3" ht="12.75">
      <c r="A380" s="12"/>
      <c r="B380" s="12"/>
      <c r="C380" s="12"/>
    </row>
    <row r="381" spans="1:3" ht="12.75">
      <c r="A381" s="12"/>
      <c r="B381" s="12"/>
      <c r="C381" s="12"/>
    </row>
    <row r="382" spans="1:3" ht="12.75">
      <c r="A382" s="12"/>
      <c r="B382" s="12"/>
      <c r="C382" s="12"/>
    </row>
    <row r="383" spans="1:3" ht="12.75">
      <c r="A383" s="12"/>
      <c r="B383" s="12"/>
      <c r="C383" s="12"/>
    </row>
    <row r="384" spans="1:3" ht="12.75">
      <c r="A384" s="12"/>
      <c r="B384" s="12"/>
      <c r="C384" s="12"/>
    </row>
    <row r="385" spans="1:3" ht="12.75">
      <c r="A385" s="12"/>
      <c r="B385" s="12"/>
      <c r="C385" s="12"/>
    </row>
    <row r="386" spans="1:3" ht="12.75">
      <c r="A386" s="12"/>
      <c r="B386" s="12"/>
      <c r="C386" s="12"/>
    </row>
    <row r="387" spans="1:3" ht="12.75">
      <c r="A387" s="12"/>
      <c r="B387" s="12"/>
      <c r="C387" s="12"/>
    </row>
    <row r="388" spans="1:3" ht="12.75">
      <c r="A388" s="12"/>
      <c r="B388" s="12"/>
      <c r="C388" s="12"/>
    </row>
    <row r="389" spans="1:3" ht="12.75">
      <c r="A389" s="12"/>
      <c r="B389" s="12"/>
      <c r="C389" s="12"/>
    </row>
    <row r="390" spans="1:3" ht="12.75">
      <c r="A390" s="12"/>
      <c r="B390" s="12"/>
      <c r="C390" s="12"/>
    </row>
    <row r="391" spans="1:3" ht="12.75">
      <c r="A391" s="12"/>
      <c r="B391" s="12"/>
      <c r="C391" s="12"/>
    </row>
    <row r="392" spans="1:3" ht="12.75">
      <c r="A392" s="12"/>
      <c r="B392" s="12"/>
      <c r="C392" s="12"/>
    </row>
    <row r="393" spans="1:3" ht="12.75">
      <c r="A393" s="12"/>
      <c r="B393" s="12"/>
      <c r="C393" s="12"/>
    </row>
    <row r="394" spans="1:3" ht="12.75">
      <c r="A394" s="12"/>
      <c r="B394" s="12"/>
      <c r="C394" s="12"/>
    </row>
    <row r="395" spans="1:3" ht="12.75">
      <c r="A395" s="12"/>
      <c r="B395" s="12"/>
      <c r="C395" s="12"/>
    </row>
    <row r="396" spans="1:3" ht="12.75">
      <c r="A396" s="12"/>
      <c r="B396" s="12"/>
      <c r="C396" s="12"/>
    </row>
    <row r="397" spans="1:3" ht="12.75">
      <c r="A397" s="12"/>
      <c r="B397" s="12"/>
      <c r="C397" s="12"/>
    </row>
    <row r="398" spans="1:3" ht="12.75">
      <c r="A398" s="12"/>
      <c r="B398" s="12"/>
      <c r="C398" s="12"/>
    </row>
    <row r="399" spans="1:3" ht="12.75">
      <c r="A399" s="12"/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</sheetData>
  <printOptions/>
  <pageMargins left="0.4" right="0.3" top="1.15" bottom="0.6" header="0.5" footer="0.5"/>
  <pageSetup orientation="portrait" pageOrder="overThenDown" scale="85" r:id="rId1"/>
  <headerFooter alignWithMargins="0">
    <oddHeader>&amp;L&amp;"Times New Roman,Regular"
(Dollars in Thousands)&amp;C&amp;"Times New Roman,Regular"Irvine
CURRENT FUNDS EXPENDITURES BY FUND SOURCE&amp;R&amp;"Times New Roman,Regular"
2006-07  Schedule 3-D</oddHeader>
  </headerFooter>
  <rowBreaks count="4" manualBreakCount="4">
    <brk id="31" max="14" man="1"/>
    <brk id="68" max="14" man="1"/>
    <brk id="111" max="14" man="1"/>
    <brk id="1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Canales</dc:creator>
  <cp:keywords/>
  <dc:description/>
  <cp:lastModifiedBy>Victor M. Cesario</cp:lastModifiedBy>
  <cp:lastPrinted>2007-09-24T23:35:23Z</cp:lastPrinted>
  <dcterms:created xsi:type="dcterms:W3CDTF">1998-06-25T16:16:54Z</dcterms:created>
  <dcterms:modified xsi:type="dcterms:W3CDTF">2007-12-10T19:29:44Z</dcterms:modified>
  <cp:category/>
  <cp:version/>
  <cp:contentType/>
  <cp:contentStatus/>
</cp:coreProperties>
</file>